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Z:\0123 C1 2021\BLB - Auditoria Final\Rel Demonstrações e Notas Explicativas 2021 PUBLICAÇÃO Diário Oficial\"/>
    </mc:Choice>
  </mc:AlternateContent>
  <xr:revisionPtr revIDLastSave="0" documentId="13_ncr:1_{204BC111-B41B-46F6-9646-A7290903F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xR Transparência 202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ibEXTzZHpqZmYzUhWIRZdRBgf3OQ=="/>
    </ext>
  </extLst>
</workbook>
</file>

<file path=xl/calcChain.xml><?xml version="1.0" encoding="utf-8"?>
<calcChain xmlns="http://schemas.openxmlformats.org/spreadsheetml/2006/main">
  <c r="D222" i="11" l="1"/>
  <c r="D221" i="11"/>
  <c r="D220" i="11"/>
  <c r="D219" i="11"/>
  <c r="D218" i="11"/>
  <c r="D217" i="11"/>
  <c r="D216" i="11"/>
  <c r="D215" i="11"/>
  <c r="D214" i="11"/>
  <c r="D213" i="11"/>
  <c r="C224" i="11"/>
  <c r="B224" i="11"/>
  <c r="D200" i="11"/>
  <c r="D198" i="11"/>
  <c r="D197" i="11"/>
  <c r="D196" i="11"/>
  <c r="C207" i="11"/>
  <c r="B207" i="11"/>
  <c r="C190" i="11"/>
  <c r="B183" i="11"/>
  <c r="D183" i="11" s="1"/>
  <c r="D182" i="11"/>
  <c r="D170" i="11"/>
  <c r="D169" i="11"/>
  <c r="D168" i="11"/>
  <c r="D167" i="11"/>
  <c r="D166" i="11"/>
  <c r="D165" i="11"/>
  <c r="D164" i="11"/>
  <c r="D163" i="11"/>
  <c r="D162" i="11"/>
  <c r="D161" i="11"/>
  <c r="D160" i="11"/>
  <c r="C172" i="11"/>
  <c r="B172" i="11"/>
  <c r="D146" i="11"/>
  <c r="D145" i="11"/>
  <c r="C154" i="11"/>
  <c r="B154" i="11"/>
  <c r="D133" i="11"/>
  <c r="D132" i="11"/>
  <c r="D131" i="11"/>
  <c r="D130" i="11"/>
  <c r="D129" i="11"/>
  <c r="D128" i="11"/>
  <c r="D127" i="11"/>
  <c r="D126" i="11"/>
  <c r="D125" i="11"/>
  <c r="C136" i="11"/>
  <c r="B136" i="11"/>
  <c r="D115" i="11"/>
  <c r="D114" i="11"/>
  <c r="D113" i="11"/>
  <c r="D112" i="11"/>
  <c r="D111" i="11"/>
  <c r="D110" i="11"/>
  <c r="D109" i="11"/>
  <c r="D108" i="11"/>
  <c r="C118" i="11"/>
  <c r="B190" i="11" l="1"/>
  <c r="B84" i="11"/>
  <c r="D81" i="11"/>
  <c r="C80" i="11"/>
  <c r="D80" i="11" s="1"/>
  <c r="D79" i="11"/>
  <c r="D78" i="11"/>
  <c r="D77" i="11"/>
  <c r="D76" i="11"/>
  <c r="D74" i="11"/>
  <c r="D73" i="11"/>
  <c r="D72" i="11"/>
  <c r="C66" i="11"/>
  <c r="B66" i="11"/>
  <c r="D58" i="11"/>
  <c r="C84" i="11" l="1"/>
  <c r="D75" i="11"/>
</calcChain>
</file>

<file path=xl/sharedStrings.xml><?xml version="1.0" encoding="utf-8"?>
<sst xmlns="http://schemas.openxmlformats.org/spreadsheetml/2006/main" count="287" uniqueCount="46">
  <si>
    <t>Gêneros Alimentícios</t>
  </si>
  <si>
    <t>Outros Materiais de Consumo</t>
  </si>
  <si>
    <t>Outros Serviços de Terceiros</t>
  </si>
  <si>
    <t>Recursos Humanos</t>
  </si>
  <si>
    <t>Serviços de Terceiros Pessoa Jurídica</t>
  </si>
  <si>
    <t>Locação de Equipamentos</t>
  </si>
  <si>
    <t>Utilidades Públicas</t>
  </si>
  <si>
    <t>Laboratório</t>
  </si>
  <si>
    <t>Serviços de Apoio e Compartilhados da FHSL</t>
  </si>
  <si>
    <t>Outras Despesas</t>
  </si>
  <si>
    <t>TOTAL</t>
  </si>
  <si>
    <t>Material Médico e Hospitalar</t>
  </si>
  <si>
    <t>Médicos</t>
  </si>
  <si>
    <t>Locação</t>
  </si>
  <si>
    <t>Apoio Administrativo</t>
  </si>
  <si>
    <t>Investimento</t>
  </si>
  <si>
    <t>Material médico hospitalar e medicamentos</t>
  </si>
  <si>
    <t>Utilidade Pública</t>
  </si>
  <si>
    <t>Pintura</t>
  </si>
  <si>
    <t>Itens não previstos</t>
  </si>
  <si>
    <t>-</t>
  </si>
  <si>
    <t>INVESTIMENTO - FINISA</t>
  </si>
  <si>
    <t>Cota parte</t>
  </si>
  <si>
    <t>Medicamentos</t>
  </si>
  <si>
    <t>Orçado (2021)</t>
  </si>
  <si>
    <t>Proporção Realizado</t>
  </si>
  <si>
    <t>Realizado (2021)</t>
  </si>
  <si>
    <t>Categoria de Despesa</t>
  </si>
  <si>
    <t>Contrato de Gestão nº 001/2018 - UBDS Central - Recurso Municipal</t>
  </si>
  <si>
    <t>Contrato de Gestão nº 001/2018 - UBDS Central - Recurso Estadual</t>
  </si>
  <si>
    <t>FUNDAÇÃO HOSPITAL SANTA LYDIA</t>
  </si>
  <si>
    <t>Rua Tamandaré, 434 – CEP 14.085-070 - Campos Elíseos</t>
  </si>
  <si>
    <t>Ribeirão Preto – S.P. – Tel.(16) 3605 4848</t>
  </si>
  <si>
    <t>CNPJ-MF nº 13.370.183/0001-89  Inscr. Municipal nº 149977/01</t>
  </si>
  <si>
    <t>Execução dos Contratos de Gestão</t>
  </si>
  <si>
    <t>Contrato de Gestão nº 001/20219 - UBDS Cristo Redentor   -  Recurso Federal</t>
  </si>
  <si>
    <t>Contrato de Gestão nº 001/2020  - UPA Norte   -  Recurso Municipal</t>
  </si>
  <si>
    <t>Contrato de Gestão nº 002/2018 - UPA 13 de Maio  - Recurso Estadual</t>
  </si>
  <si>
    <t>Contrato de Gestão nº 002/2018 - UPA 13 de Maio  - Recurso Municipal</t>
  </si>
  <si>
    <t>Contrato de Gestão nº 002/2018 - UPA 13 de Maio  - Recurso Federal</t>
  </si>
  <si>
    <t>Contrato de Gestão nº 001/2020  - UPA Oeste   -  Recurso Estadual</t>
  </si>
  <si>
    <t>Contrato de Gestão nº 002/2020  - UPA Norte   -  Recurso Estadual</t>
  </si>
  <si>
    <t>Contrato de Gestão nº 001/2020  - UPA Oeste   -  Recurso Municipal</t>
  </si>
  <si>
    <t>Contrato de Gestão nº 108/2021  - UBS Quintino I   -  Recurso Municipal</t>
  </si>
  <si>
    <t>Contrato de Gestão nº 002/2021  - UBDS Vila Virgínia  -  Recurso Municipal</t>
  </si>
  <si>
    <t>A Fundação Hospital Santa Lydia apresenta, conforme previsto no Art. 4°, §2°, da Lei 2.415/2010, relatório de execução orçamentária para prestar contas de seus respectivos Contratos de Gestão, referente ao exercício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</si>
</sst>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"/>
  </numFmts>
  <fonts count="16" x14ac:knownFonts="1">
    <font>
      <sz val="10"/>
      <color rgb="FF000000"/>
      <name val="Arial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</font>
    <font>
      <b/>
      <sz val="12"/>
      <color rgb="FF000000"/>
      <name val="Calibri"/>
      <family val="2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Fill="1" applyBorder="1"/>
    <xf numFmtId="0" fontId="0" fillId="0" borderId="0" xfId="0" applyFont="1" applyFill="1" applyAlignment="1"/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2" fillId="0" borderId="0" xfId="0" applyFont="1" applyBorder="1"/>
    <xf numFmtId="43" fontId="2" fillId="0" borderId="0" xfId="1" applyFont="1" applyFill="1" applyBorder="1" applyAlignment="1">
      <alignment horizontal="center"/>
    </xf>
    <xf numFmtId="9" fontId="2" fillId="0" borderId="0" xfId="1" applyNumberFormat="1" applyFont="1" applyFill="1" applyBorder="1" applyAlignment="1">
      <alignment horizontal="center"/>
    </xf>
    <xf numFmtId="9" fontId="10" fillId="0" borderId="11" xfId="0" applyNumberFormat="1" applyFont="1" applyFill="1" applyBorder="1" applyAlignment="1">
      <alignment horizontal="center"/>
    </xf>
    <xf numFmtId="0" fontId="11" fillId="0" borderId="10" xfId="0" applyFont="1" applyBorder="1" applyAlignment="1"/>
    <xf numFmtId="43" fontId="11" fillId="0" borderId="1" xfId="1" applyFont="1" applyFill="1" applyBorder="1" applyAlignment="1"/>
    <xf numFmtId="43" fontId="11" fillId="0" borderId="1" xfId="1" applyFon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center"/>
    </xf>
    <xf numFmtId="43" fontId="4" fillId="0" borderId="13" xfId="1" applyFont="1" applyFill="1" applyBorder="1" applyAlignment="1"/>
    <xf numFmtId="43" fontId="4" fillId="0" borderId="13" xfId="1" applyFont="1" applyFill="1" applyBorder="1"/>
    <xf numFmtId="9" fontId="10" fillId="0" borderId="14" xfId="0" applyNumberFormat="1" applyFont="1" applyFill="1" applyBorder="1" applyAlignment="1">
      <alignment horizontal="center"/>
    </xf>
    <xf numFmtId="0" fontId="10" fillId="0" borderId="10" xfId="0" applyFont="1" applyBorder="1"/>
    <xf numFmtId="43" fontId="10" fillId="0" borderId="1" xfId="1" applyFont="1" applyFill="1" applyBorder="1" applyAlignment="1">
      <alignment horizontal="center"/>
    </xf>
    <xf numFmtId="43" fontId="10" fillId="0" borderId="1" xfId="1" applyFont="1" applyFill="1" applyBorder="1" applyAlignment="1"/>
    <xf numFmtId="164" fontId="11" fillId="0" borderId="11" xfId="0" applyNumberFormat="1" applyFont="1" applyFill="1" applyBorder="1" applyAlignment="1">
      <alignment horizontal="center"/>
    </xf>
    <xf numFmtId="0" fontId="11" fillId="0" borderId="10" xfId="0" applyFont="1" applyBorder="1"/>
    <xf numFmtId="0" fontId="4" fillId="0" borderId="12" xfId="0" applyFont="1" applyBorder="1"/>
    <xf numFmtId="9" fontId="4" fillId="0" borderId="14" xfId="1" applyNumberFormat="1" applyFont="1" applyFill="1" applyBorder="1" applyAlignment="1">
      <alignment horizontal="center"/>
    </xf>
    <xf numFmtId="0" fontId="11" fillId="0" borderId="4" xfId="0" applyFont="1" applyBorder="1"/>
    <xf numFmtId="43" fontId="10" fillId="0" borderId="4" xfId="1" applyFont="1" applyFill="1" applyBorder="1" applyAlignment="1">
      <alignment horizontal="center"/>
    </xf>
    <xf numFmtId="9" fontId="10" fillId="0" borderId="4" xfId="0" applyNumberFormat="1" applyFont="1" applyFill="1" applyBorder="1" applyAlignment="1">
      <alignment horizontal="center"/>
    </xf>
    <xf numFmtId="0" fontId="11" fillId="0" borderId="4" xfId="0" applyFont="1" applyBorder="1" applyAlignment="1"/>
    <xf numFmtId="43" fontId="12" fillId="0" borderId="4" xfId="1" applyFont="1" applyFill="1" applyBorder="1" applyAlignment="1">
      <alignment horizontal="center"/>
    </xf>
    <xf numFmtId="0" fontId="13" fillId="0" borderId="4" xfId="0" applyFont="1" applyBorder="1"/>
    <xf numFmtId="43" fontId="4" fillId="0" borderId="1" xfId="1" applyFont="1" applyFill="1" applyBorder="1"/>
    <xf numFmtId="9" fontId="4" fillId="0" borderId="4" xfId="0" applyNumberFormat="1" applyFont="1" applyFill="1" applyBorder="1" applyAlignment="1">
      <alignment horizontal="center"/>
    </xf>
    <xf numFmtId="43" fontId="11" fillId="0" borderId="4" xfId="1" applyFont="1" applyFill="1" applyBorder="1" applyAlignment="1">
      <alignment horizontal="center"/>
    </xf>
    <xf numFmtId="10" fontId="12" fillId="0" borderId="4" xfId="0" applyNumberFormat="1" applyFont="1" applyFill="1" applyBorder="1" applyAlignment="1">
      <alignment horizontal="center"/>
    </xf>
    <xf numFmtId="43" fontId="4" fillId="0" borderId="4" xfId="1" applyFont="1" applyFill="1" applyBorder="1"/>
    <xf numFmtId="0" fontId="10" fillId="0" borderId="15" xfId="0" applyFont="1" applyBorder="1"/>
    <xf numFmtId="164" fontId="10" fillId="0" borderId="4" xfId="0" applyNumberFormat="1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0" fontId="10" fillId="0" borderId="3" xfId="0" applyFont="1" applyBorder="1"/>
    <xf numFmtId="43" fontId="10" fillId="0" borderId="3" xfId="1" applyFont="1" applyFill="1" applyBorder="1" applyAlignment="1">
      <alignment horizontal="center"/>
    </xf>
    <xf numFmtId="43" fontId="10" fillId="0" borderId="7" xfId="1" applyFont="1" applyFill="1" applyBorder="1" applyAlignment="1">
      <alignment horizontal="center"/>
    </xf>
    <xf numFmtId="0" fontId="10" fillId="0" borderId="1" xfId="0" applyFont="1" applyBorder="1"/>
    <xf numFmtId="43" fontId="10" fillId="0" borderId="2" xfId="1" applyFont="1" applyFill="1" applyBorder="1" applyAlignment="1">
      <alignment horizontal="center"/>
    </xf>
    <xf numFmtId="43" fontId="10" fillId="0" borderId="8" xfId="1" applyFont="1" applyFill="1" applyBorder="1" applyAlignment="1">
      <alignment horizontal="center"/>
    </xf>
    <xf numFmtId="43" fontId="10" fillId="0" borderId="5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0" fontId="11" fillId="0" borderId="1" xfId="0" applyFont="1" applyBorder="1"/>
    <xf numFmtId="43" fontId="12" fillId="0" borderId="2" xfId="1" applyFont="1" applyFill="1" applyBorder="1" applyAlignment="1">
      <alignment horizontal="center"/>
    </xf>
    <xf numFmtId="0" fontId="4" fillId="0" borderId="1" xfId="0" applyFont="1" applyBorder="1"/>
    <xf numFmtId="43" fontId="13" fillId="0" borderId="5" xfId="1" applyFont="1" applyFill="1" applyBorder="1" applyAlignment="1">
      <alignment horizontal="center"/>
    </xf>
    <xf numFmtId="9" fontId="13" fillId="0" borderId="4" xfId="0" applyNumberFormat="1" applyFont="1" applyFill="1" applyBorder="1" applyAlignment="1">
      <alignment horizontal="center"/>
    </xf>
    <xf numFmtId="0" fontId="10" fillId="0" borderId="4" xfId="0" applyFont="1" applyBorder="1"/>
    <xf numFmtId="0" fontId="4" fillId="0" borderId="4" xfId="0" applyFont="1" applyBorder="1"/>
    <xf numFmtId="43" fontId="4" fillId="0" borderId="4" xfId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9" fontId="10" fillId="0" borderId="4" xfId="1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/>
    </xf>
    <xf numFmtId="9" fontId="4" fillId="0" borderId="4" xfId="1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9" fontId="12" fillId="0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43" fontId="10" fillId="0" borderId="4" xfId="1" applyFont="1" applyBorder="1" applyAlignment="1"/>
    <xf numFmtId="43" fontId="10" fillId="0" borderId="4" xfId="1" applyFont="1" applyFill="1" applyBorder="1"/>
    <xf numFmtId="9" fontId="10" fillId="0" borderId="6" xfId="0" applyNumberFormat="1" applyFont="1" applyFill="1" applyBorder="1" applyAlignment="1">
      <alignment horizontal="center"/>
    </xf>
    <xf numFmtId="43" fontId="15" fillId="0" borderId="4" xfId="1" applyFont="1" applyBorder="1" applyAlignment="1"/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4" fillId="0" borderId="0" xfId="0" applyFont="1" applyAlignment="1">
      <alignment horizontal="justify" vertical="center" wrapText="1"/>
    </xf>
    <xf numFmtId="0" fontId="4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34A0-0AAE-450D-99CD-4AABC2C1184A}">
  <dimension ref="A1:G224"/>
  <sheetViews>
    <sheetView tabSelected="1" topLeftCell="A118" zoomScaleNormal="100" workbookViewId="0">
      <selection activeCell="D135" sqref="D135"/>
    </sheetView>
  </sheetViews>
  <sheetFormatPr defaultRowHeight="12.75" x14ac:dyDescent="0.2"/>
  <cols>
    <col min="1" max="1" width="43" customWidth="1"/>
    <col min="2" max="3" width="15.7109375" customWidth="1"/>
    <col min="4" max="4" width="13.42578125" customWidth="1"/>
  </cols>
  <sheetData>
    <row r="1" spans="1:4" s="2" customFormat="1" ht="23.25" x14ac:dyDescent="0.2">
      <c r="A1" s="73" t="s">
        <v>30</v>
      </c>
      <c r="B1" s="73"/>
      <c r="C1" s="73"/>
      <c r="D1" s="73"/>
    </row>
    <row r="2" spans="1:4" s="2" customFormat="1" ht="15" x14ac:dyDescent="0.2">
      <c r="A2" s="74" t="s">
        <v>31</v>
      </c>
      <c r="B2" s="74"/>
      <c r="C2" s="74"/>
      <c r="D2" s="74"/>
    </row>
    <row r="3" spans="1:4" s="2" customFormat="1" ht="15" x14ac:dyDescent="0.2">
      <c r="A3" s="74" t="s">
        <v>32</v>
      </c>
      <c r="B3" s="74"/>
      <c r="C3" s="74"/>
      <c r="D3" s="74"/>
    </row>
    <row r="4" spans="1:4" s="2" customFormat="1" x14ac:dyDescent="0.2">
      <c r="A4" s="75" t="s">
        <v>33</v>
      </c>
      <c r="B4" s="75"/>
      <c r="C4" s="75"/>
      <c r="D4" s="75"/>
    </row>
    <row r="5" spans="1:4" s="2" customFormat="1" x14ac:dyDescent="0.2">
      <c r="A5" s="6"/>
      <c r="B5" s="5"/>
      <c r="C5" s="5"/>
      <c r="D5" s="5"/>
    </row>
    <row r="6" spans="1:4" s="2" customFormat="1" ht="15.75" x14ac:dyDescent="0.25">
      <c r="A6" s="76" t="s">
        <v>34</v>
      </c>
      <c r="B6" s="76"/>
      <c r="C6" s="76"/>
      <c r="D6" s="76"/>
    </row>
    <row r="7" spans="1:4" s="2" customFormat="1" ht="12.75" customHeight="1" x14ac:dyDescent="0.2">
      <c r="A7" s="7"/>
      <c r="B7" s="5"/>
      <c r="C7" s="5"/>
      <c r="D7" s="5"/>
    </row>
    <row r="8" spans="1:4" s="2" customFormat="1" ht="12.75" customHeight="1" x14ac:dyDescent="0.2">
      <c r="A8" s="77" t="s">
        <v>45</v>
      </c>
      <c r="B8" s="77"/>
      <c r="C8" s="77"/>
      <c r="D8" s="77"/>
    </row>
    <row r="9" spans="1:4" s="1" customFormat="1" ht="12.75" customHeight="1" x14ac:dyDescent="0.2">
      <c r="A9" s="77"/>
      <c r="B9" s="77"/>
      <c r="C9" s="77"/>
      <c r="D9" s="77"/>
    </row>
    <row r="10" spans="1:4" ht="18" customHeight="1" x14ac:dyDescent="0.2">
      <c r="A10" s="77"/>
      <c r="B10" s="77"/>
      <c r="C10" s="77"/>
      <c r="D10" s="77"/>
    </row>
    <row r="12" spans="1:4" s="4" customFormat="1" ht="15.75" x14ac:dyDescent="0.25">
      <c r="A12" s="78" t="s">
        <v>28</v>
      </c>
      <c r="B12" s="78"/>
      <c r="C12" s="78"/>
      <c r="D12" s="78"/>
    </row>
    <row r="13" spans="1:4" s="4" customFormat="1" x14ac:dyDescent="0.2">
      <c r="A13" s="3"/>
      <c r="B13" s="81"/>
      <c r="C13" s="81"/>
      <c r="D13" s="81"/>
    </row>
    <row r="14" spans="1:4" s="4" customFormat="1" x14ac:dyDescent="0.2">
      <c r="A14" s="70" t="s">
        <v>27</v>
      </c>
      <c r="B14" s="71" t="s">
        <v>24</v>
      </c>
      <c r="C14" s="71" t="s">
        <v>26</v>
      </c>
      <c r="D14" s="72" t="s">
        <v>25</v>
      </c>
    </row>
    <row r="15" spans="1:4" x14ac:dyDescent="0.2">
      <c r="A15" s="70"/>
      <c r="B15" s="71"/>
      <c r="C15" s="71"/>
      <c r="D15" s="72"/>
    </row>
    <row r="16" spans="1:4" ht="15.75" x14ac:dyDescent="0.25">
      <c r="A16" s="63" t="s">
        <v>0</v>
      </c>
      <c r="B16" s="29">
        <v>56000</v>
      </c>
      <c r="C16" s="29">
        <v>29837.69</v>
      </c>
      <c r="D16" s="30">
        <v>0.53281589285714281</v>
      </c>
    </row>
    <row r="17" spans="1:4" ht="15.75" x14ac:dyDescent="0.25">
      <c r="A17" s="63" t="s">
        <v>1</v>
      </c>
      <c r="B17" s="29">
        <v>460297.25999999995</v>
      </c>
      <c r="C17" s="29">
        <v>423382.65</v>
      </c>
      <c r="D17" s="30">
        <v>0.91980267273370275</v>
      </c>
    </row>
    <row r="18" spans="1:4" ht="15.75" x14ac:dyDescent="0.25">
      <c r="A18" s="63" t="s">
        <v>2</v>
      </c>
      <c r="B18" s="29">
        <v>1390640</v>
      </c>
      <c r="C18" s="29">
        <v>1340019.6100000001</v>
      </c>
      <c r="D18" s="30">
        <v>0.9635992133118565</v>
      </c>
    </row>
    <row r="19" spans="1:4" ht="15.75" x14ac:dyDescent="0.25">
      <c r="A19" s="63" t="s">
        <v>3</v>
      </c>
      <c r="B19" s="29">
        <v>5521717.2786666667</v>
      </c>
      <c r="C19" s="29">
        <v>5635844.2700000005</v>
      </c>
      <c r="D19" s="30">
        <v>1.0206687495164353</v>
      </c>
    </row>
    <row r="20" spans="1:4" ht="15.75" x14ac:dyDescent="0.25">
      <c r="A20" s="63" t="s">
        <v>4</v>
      </c>
      <c r="B20" s="29">
        <v>4136967.4886666667</v>
      </c>
      <c r="C20" s="29">
        <v>3452916.05</v>
      </c>
      <c r="D20" s="30">
        <v>0.83464906588203946</v>
      </c>
    </row>
    <row r="21" spans="1:4" ht="15.75" x14ac:dyDescent="0.25">
      <c r="A21" s="63" t="s">
        <v>5</v>
      </c>
      <c r="B21" s="29">
        <v>244000</v>
      </c>
      <c r="C21" s="29">
        <v>262115.54</v>
      </c>
      <c r="D21" s="30">
        <v>1.0742440163934426</v>
      </c>
    </row>
    <row r="22" spans="1:4" ht="15.75" x14ac:dyDescent="0.25">
      <c r="A22" s="63" t="s">
        <v>6</v>
      </c>
      <c r="B22" s="29">
        <v>152445.28</v>
      </c>
      <c r="C22" s="29">
        <v>185861.96</v>
      </c>
      <c r="D22" s="30">
        <v>1.2192044253518377</v>
      </c>
    </row>
    <row r="23" spans="1:4" ht="15.75" x14ac:dyDescent="0.25">
      <c r="A23" s="63" t="s">
        <v>7</v>
      </c>
      <c r="B23" s="29">
        <v>593994.3679999999</v>
      </c>
      <c r="C23" s="29">
        <v>202946.88</v>
      </c>
      <c r="D23" s="30">
        <v>0.34166465362850046</v>
      </c>
    </row>
    <row r="24" spans="1:4" ht="15.75" x14ac:dyDescent="0.25">
      <c r="A24" s="63" t="s">
        <v>8</v>
      </c>
      <c r="B24" s="29">
        <v>577421.5166666666</v>
      </c>
      <c r="C24" s="29">
        <v>1017343.53</v>
      </c>
      <c r="D24" s="30">
        <v>1.7618732600629623</v>
      </c>
    </row>
    <row r="25" spans="1:4" ht="15.75" x14ac:dyDescent="0.25">
      <c r="A25" s="63" t="s">
        <v>9</v>
      </c>
      <c r="B25" s="29">
        <v>28000</v>
      </c>
      <c r="C25" s="29">
        <v>5053.4399999999996</v>
      </c>
      <c r="D25" s="30">
        <v>0.18047999999999997</v>
      </c>
    </row>
    <row r="26" spans="1:4" ht="15.75" x14ac:dyDescent="0.25">
      <c r="A26" s="63" t="s">
        <v>18</v>
      </c>
      <c r="B26" s="29">
        <v>134274.46</v>
      </c>
      <c r="C26" s="29">
        <v>39302.400000000001</v>
      </c>
      <c r="D26" s="30">
        <v>0.29270197772532469</v>
      </c>
    </row>
    <row r="27" spans="1:4" ht="15.75" x14ac:dyDescent="0.25">
      <c r="A27" s="63" t="s">
        <v>23</v>
      </c>
      <c r="B27" s="29">
        <v>79440.55</v>
      </c>
      <c r="C27" s="29">
        <v>85277.14</v>
      </c>
      <c r="D27" s="30">
        <v>1.0734711680621547</v>
      </c>
    </row>
    <row r="28" spans="1:4" ht="15.75" x14ac:dyDescent="0.25">
      <c r="A28" s="60" t="s">
        <v>19</v>
      </c>
      <c r="B28" s="36">
        <v>0</v>
      </c>
      <c r="C28" s="36">
        <v>54544.05</v>
      </c>
      <c r="D28" s="64" t="s">
        <v>20</v>
      </c>
    </row>
    <row r="29" spans="1:4" ht="15.75" x14ac:dyDescent="0.25">
      <c r="A29" s="65" t="s">
        <v>10</v>
      </c>
      <c r="B29" s="57">
        <v>13375198.202000003</v>
      </c>
      <c r="C29" s="57">
        <v>12734445.210000001</v>
      </c>
      <c r="D29" s="30">
        <v>0.95209394415522086</v>
      </c>
    </row>
    <row r="31" spans="1:4" s="1" customFormat="1" ht="15.75" x14ac:dyDescent="0.25">
      <c r="A31" s="78" t="s">
        <v>29</v>
      </c>
      <c r="B31" s="78"/>
      <c r="C31" s="78"/>
      <c r="D31" s="78"/>
    </row>
    <row r="32" spans="1:4" x14ac:dyDescent="0.2">
      <c r="A32" s="3"/>
      <c r="B32" s="81"/>
      <c r="C32" s="81"/>
      <c r="D32" s="81"/>
    </row>
    <row r="33" spans="1:4" x14ac:dyDescent="0.2">
      <c r="A33" s="70" t="s">
        <v>27</v>
      </c>
      <c r="B33" s="71" t="s">
        <v>24</v>
      </c>
      <c r="C33" s="71" t="s">
        <v>26</v>
      </c>
      <c r="D33" s="72" t="s">
        <v>25</v>
      </c>
    </row>
    <row r="34" spans="1:4" x14ac:dyDescent="0.2">
      <c r="A34" s="70"/>
      <c r="B34" s="71"/>
      <c r="C34" s="71"/>
      <c r="D34" s="72"/>
    </row>
    <row r="35" spans="1:4" ht="15.75" x14ac:dyDescent="0.25">
      <c r="A35" s="63" t="s">
        <v>0</v>
      </c>
      <c r="B35" s="29">
        <v>0</v>
      </c>
      <c r="C35" s="29">
        <v>0</v>
      </c>
      <c r="D35" s="29">
        <v>0</v>
      </c>
    </row>
    <row r="36" spans="1:4" ht="15.75" x14ac:dyDescent="0.25">
      <c r="A36" s="63" t="s">
        <v>1</v>
      </c>
      <c r="B36" s="29">
        <v>0</v>
      </c>
      <c r="C36" s="29">
        <v>0</v>
      </c>
      <c r="D36" s="29">
        <v>0</v>
      </c>
    </row>
    <row r="37" spans="1:4" ht="15.75" x14ac:dyDescent="0.25">
      <c r="A37" s="63" t="s">
        <v>2</v>
      </c>
      <c r="B37" s="29">
        <v>0</v>
      </c>
      <c r="C37" s="29">
        <v>0</v>
      </c>
      <c r="D37" s="29">
        <v>0</v>
      </c>
    </row>
    <row r="38" spans="1:4" ht="15.75" x14ac:dyDescent="0.25">
      <c r="A38" s="63" t="s">
        <v>3</v>
      </c>
      <c r="B38" s="29">
        <v>0</v>
      </c>
      <c r="C38" s="29">
        <v>0</v>
      </c>
      <c r="D38" s="29">
        <v>0</v>
      </c>
    </row>
    <row r="39" spans="1:4" ht="15.75" x14ac:dyDescent="0.25">
      <c r="A39" s="63" t="s">
        <v>4</v>
      </c>
      <c r="B39" s="29">
        <v>224616.24</v>
      </c>
      <c r="C39" s="29">
        <v>224616.24</v>
      </c>
      <c r="D39" s="59">
        <v>1</v>
      </c>
    </row>
    <row r="40" spans="1:4" ht="15.75" x14ac:dyDescent="0.25">
      <c r="A40" s="63" t="s">
        <v>5</v>
      </c>
      <c r="B40" s="29">
        <v>0</v>
      </c>
      <c r="C40" s="29">
        <v>0</v>
      </c>
      <c r="D40" s="29">
        <v>0</v>
      </c>
    </row>
    <row r="41" spans="1:4" ht="15.75" x14ac:dyDescent="0.25">
      <c r="A41" s="63" t="s">
        <v>6</v>
      </c>
      <c r="B41" s="29">
        <v>0</v>
      </c>
      <c r="C41" s="29">
        <v>0</v>
      </c>
      <c r="D41" s="29">
        <v>0</v>
      </c>
    </row>
    <row r="42" spans="1:4" ht="15.75" x14ac:dyDescent="0.25">
      <c r="A42" s="63" t="s">
        <v>7</v>
      </c>
      <c r="B42" s="29">
        <v>0</v>
      </c>
      <c r="C42" s="29">
        <v>0</v>
      </c>
      <c r="D42" s="29">
        <v>0</v>
      </c>
    </row>
    <row r="43" spans="1:4" ht="15.75" x14ac:dyDescent="0.25">
      <c r="A43" s="63" t="s">
        <v>8</v>
      </c>
      <c r="B43" s="29">
        <v>0</v>
      </c>
      <c r="C43" s="29">
        <v>0</v>
      </c>
      <c r="D43" s="29">
        <v>0</v>
      </c>
    </row>
    <row r="44" spans="1:4" ht="15.75" x14ac:dyDescent="0.25">
      <c r="A44" s="63" t="s">
        <v>9</v>
      </c>
      <c r="B44" s="29">
        <v>0</v>
      </c>
      <c r="C44" s="29">
        <v>0</v>
      </c>
      <c r="D44" s="29">
        <v>0</v>
      </c>
    </row>
    <row r="45" spans="1:4" ht="15.75" x14ac:dyDescent="0.25">
      <c r="A45" s="63" t="s">
        <v>18</v>
      </c>
      <c r="B45" s="29">
        <v>0</v>
      </c>
      <c r="C45" s="29">
        <v>0</v>
      </c>
      <c r="D45" s="29">
        <v>0</v>
      </c>
    </row>
    <row r="46" spans="1:4" ht="15.75" x14ac:dyDescent="0.25">
      <c r="A46" s="63" t="s">
        <v>23</v>
      </c>
      <c r="B46" s="29">
        <v>0</v>
      </c>
      <c r="C46" s="29">
        <v>0</v>
      </c>
      <c r="D46" s="29">
        <v>0</v>
      </c>
    </row>
    <row r="47" spans="1:4" ht="15.75" x14ac:dyDescent="0.25">
      <c r="A47" s="60" t="s">
        <v>19</v>
      </c>
      <c r="B47" s="32">
        <v>0</v>
      </c>
      <c r="C47" s="32">
        <v>0</v>
      </c>
      <c r="D47" s="32">
        <v>0</v>
      </c>
    </row>
    <row r="48" spans="1:4" ht="15.75" x14ac:dyDescent="0.25">
      <c r="A48" s="65" t="s">
        <v>10</v>
      </c>
      <c r="B48" s="57">
        <v>224616.24</v>
      </c>
      <c r="C48" s="57">
        <v>224616.24</v>
      </c>
      <c r="D48" s="61">
        <v>1</v>
      </c>
    </row>
    <row r="49" spans="1:4" x14ac:dyDescent="0.2">
      <c r="A49" s="1"/>
      <c r="B49" s="1"/>
      <c r="C49" s="1"/>
      <c r="D49" s="1"/>
    </row>
    <row r="50" spans="1:4" ht="15.75" x14ac:dyDescent="0.25">
      <c r="A50" s="78" t="s">
        <v>39</v>
      </c>
      <c r="B50" s="78"/>
      <c r="C50" s="78"/>
      <c r="D50" s="78"/>
    </row>
    <row r="51" spans="1:4" s="2" customFormat="1" x14ac:dyDescent="0.2">
      <c r="A51" s="3"/>
      <c r="B51" s="81"/>
      <c r="C51" s="81"/>
      <c r="D51" s="81"/>
    </row>
    <row r="52" spans="1:4" x14ac:dyDescent="0.2">
      <c r="A52" s="70" t="s">
        <v>27</v>
      </c>
      <c r="B52" s="71" t="s">
        <v>24</v>
      </c>
      <c r="C52" s="71" t="s">
        <v>26</v>
      </c>
      <c r="D52" s="72" t="s">
        <v>25</v>
      </c>
    </row>
    <row r="53" spans="1:4" x14ac:dyDescent="0.2">
      <c r="A53" s="70"/>
      <c r="B53" s="71"/>
      <c r="C53" s="71"/>
      <c r="D53" s="72"/>
    </row>
    <row r="54" spans="1:4" ht="15.75" x14ac:dyDescent="0.25">
      <c r="A54" s="55" t="s">
        <v>0</v>
      </c>
      <c r="B54" s="29">
        <v>0</v>
      </c>
      <c r="C54" s="29">
        <v>0</v>
      </c>
      <c r="D54" s="58" t="s">
        <v>20</v>
      </c>
    </row>
    <row r="55" spans="1:4" ht="15.75" x14ac:dyDescent="0.25">
      <c r="A55" s="55" t="s">
        <v>1</v>
      </c>
      <c r="B55" s="29">
        <v>0</v>
      </c>
      <c r="C55" s="29">
        <v>0</v>
      </c>
      <c r="D55" s="58" t="s">
        <v>20</v>
      </c>
    </row>
    <row r="56" spans="1:4" ht="15.75" x14ac:dyDescent="0.25">
      <c r="A56" s="55" t="s">
        <v>2</v>
      </c>
      <c r="B56" s="29">
        <v>0</v>
      </c>
      <c r="C56" s="29">
        <v>0</v>
      </c>
      <c r="D56" s="58" t="s">
        <v>20</v>
      </c>
    </row>
    <row r="57" spans="1:4" ht="15.75" x14ac:dyDescent="0.25">
      <c r="A57" s="55" t="s">
        <v>3</v>
      </c>
      <c r="B57" s="29">
        <v>0</v>
      </c>
      <c r="C57" s="29">
        <v>0</v>
      </c>
      <c r="D57" s="58" t="s">
        <v>20</v>
      </c>
    </row>
    <row r="58" spans="1:4" ht="15.75" x14ac:dyDescent="0.25">
      <c r="A58" s="55" t="s">
        <v>4</v>
      </c>
      <c r="B58" s="29">
        <v>6000000</v>
      </c>
      <c r="C58" s="29">
        <v>4557650.43</v>
      </c>
      <c r="D58" s="30">
        <f>C58/B58</f>
        <v>0.75960840499999993</v>
      </c>
    </row>
    <row r="59" spans="1:4" ht="15.75" x14ac:dyDescent="0.25">
      <c r="A59" s="55" t="s">
        <v>5</v>
      </c>
      <c r="B59" s="29">
        <v>0</v>
      </c>
      <c r="C59" s="29">
        <v>0</v>
      </c>
      <c r="D59" s="58" t="s">
        <v>20</v>
      </c>
    </row>
    <row r="60" spans="1:4" ht="15.75" x14ac:dyDescent="0.25">
      <c r="A60" s="55" t="s">
        <v>6</v>
      </c>
      <c r="B60" s="29">
        <v>0</v>
      </c>
      <c r="C60" s="29">
        <v>0</v>
      </c>
      <c r="D60" s="58" t="s">
        <v>20</v>
      </c>
    </row>
    <row r="61" spans="1:4" ht="15.75" x14ac:dyDescent="0.25">
      <c r="A61" s="55" t="s">
        <v>7</v>
      </c>
      <c r="B61" s="29">
        <v>0</v>
      </c>
      <c r="C61" s="29">
        <v>0</v>
      </c>
      <c r="D61" s="58" t="s">
        <v>20</v>
      </c>
    </row>
    <row r="62" spans="1:4" ht="15.75" x14ac:dyDescent="0.25">
      <c r="A62" s="55" t="s">
        <v>8</v>
      </c>
      <c r="B62" s="29">
        <v>0</v>
      </c>
      <c r="C62" s="29">
        <v>0</v>
      </c>
      <c r="D62" s="58" t="s">
        <v>20</v>
      </c>
    </row>
    <row r="63" spans="1:4" ht="15.75" x14ac:dyDescent="0.25">
      <c r="A63" s="55" t="s">
        <v>9</v>
      </c>
      <c r="B63" s="29">
        <v>0</v>
      </c>
      <c r="C63" s="29">
        <v>0</v>
      </c>
      <c r="D63" s="58" t="s">
        <v>20</v>
      </c>
    </row>
    <row r="64" spans="1:4" ht="15.75" x14ac:dyDescent="0.25">
      <c r="A64" s="55" t="s">
        <v>18</v>
      </c>
      <c r="B64" s="29">
        <v>0</v>
      </c>
      <c r="C64" s="29">
        <v>0</v>
      </c>
      <c r="D64" s="58" t="s">
        <v>20</v>
      </c>
    </row>
    <row r="65" spans="1:4" ht="15.75" x14ac:dyDescent="0.25">
      <c r="A65" s="60" t="s">
        <v>19</v>
      </c>
      <c r="B65" s="36">
        <v>0</v>
      </c>
      <c r="C65" s="29">
        <v>0</v>
      </c>
      <c r="D65" s="62" t="s">
        <v>20</v>
      </c>
    </row>
    <row r="66" spans="1:4" ht="15.75" x14ac:dyDescent="0.25">
      <c r="A66" s="56" t="s">
        <v>10</v>
      </c>
      <c r="B66" s="38">
        <f>SUM(B54:B65)</f>
        <v>6000000</v>
      </c>
      <c r="C66" s="38">
        <f>SUM(C54:C65)</f>
        <v>4557650.43</v>
      </c>
      <c r="D66" s="35">
        <v>0.76</v>
      </c>
    </row>
    <row r="68" spans="1:4" s="2" customFormat="1" ht="15.75" x14ac:dyDescent="0.25">
      <c r="A68" s="78" t="s">
        <v>38</v>
      </c>
      <c r="B68" s="78"/>
      <c r="C68" s="78"/>
      <c r="D68" s="78"/>
    </row>
    <row r="69" spans="1:4" s="2" customFormat="1" x14ac:dyDescent="0.2"/>
    <row r="70" spans="1:4" s="2" customFormat="1" x14ac:dyDescent="0.2">
      <c r="A70" s="70" t="s">
        <v>27</v>
      </c>
      <c r="B70" s="71" t="s">
        <v>24</v>
      </c>
      <c r="C70" s="71" t="s">
        <v>26</v>
      </c>
      <c r="D70" s="72" t="s">
        <v>25</v>
      </c>
    </row>
    <row r="71" spans="1:4" x14ac:dyDescent="0.2">
      <c r="A71" s="70"/>
      <c r="B71" s="71"/>
      <c r="C71" s="71"/>
      <c r="D71" s="72"/>
    </row>
    <row r="72" spans="1:4" ht="15.75" x14ac:dyDescent="0.25">
      <c r="A72" s="55" t="s">
        <v>0</v>
      </c>
      <c r="B72" s="29">
        <v>120000</v>
      </c>
      <c r="C72" s="29">
        <v>46137.97</v>
      </c>
      <c r="D72" s="30">
        <f t="shared" ref="D72:D81" si="0">C72/B72</f>
        <v>0.38448308333333336</v>
      </c>
    </row>
    <row r="73" spans="1:4" ht="15.75" x14ac:dyDescent="0.25">
      <c r="A73" s="55" t="s">
        <v>1</v>
      </c>
      <c r="B73" s="29">
        <v>1313680.6000000001</v>
      </c>
      <c r="C73" s="29">
        <v>1921795.3</v>
      </c>
      <c r="D73" s="30">
        <f t="shared" si="0"/>
        <v>1.4629090967774054</v>
      </c>
    </row>
    <row r="74" spans="1:4" ht="15.75" x14ac:dyDescent="0.25">
      <c r="A74" s="55" t="s">
        <v>2</v>
      </c>
      <c r="B74" s="29">
        <v>2202000</v>
      </c>
      <c r="C74" s="29">
        <v>2204352.14</v>
      </c>
      <c r="D74" s="30">
        <f t="shared" si="0"/>
        <v>1.0010681834695732</v>
      </c>
    </row>
    <row r="75" spans="1:4" ht="15.75" x14ac:dyDescent="0.25">
      <c r="A75" s="55" t="s">
        <v>3</v>
      </c>
      <c r="B75" s="29">
        <v>8322942.4000000004</v>
      </c>
      <c r="C75" s="29">
        <v>10699389.119999999</v>
      </c>
      <c r="D75" s="30">
        <f t="shared" si="0"/>
        <v>1.2855296367303946</v>
      </c>
    </row>
    <row r="76" spans="1:4" ht="15.75" x14ac:dyDescent="0.25">
      <c r="A76" s="55" t="s">
        <v>4</v>
      </c>
      <c r="B76" s="29">
        <v>2395791.2100000004</v>
      </c>
      <c r="C76" s="29">
        <v>355623.96</v>
      </c>
      <c r="D76" s="30">
        <f t="shared" si="0"/>
        <v>0.14843695832743287</v>
      </c>
    </row>
    <row r="77" spans="1:4" ht="15.75" x14ac:dyDescent="0.25">
      <c r="A77" s="55" t="s">
        <v>5</v>
      </c>
      <c r="B77" s="29">
        <v>486000</v>
      </c>
      <c r="C77" s="29">
        <v>470015.96</v>
      </c>
      <c r="D77" s="30">
        <f t="shared" si="0"/>
        <v>0.96711102880658439</v>
      </c>
    </row>
    <row r="78" spans="1:4" ht="15.75" x14ac:dyDescent="0.25">
      <c r="A78" s="55" t="s">
        <v>6</v>
      </c>
      <c r="B78" s="29">
        <v>204000</v>
      </c>
      <c r="C78" s="29">
        <v>539518.27</v>
      </c>
      <c r="D78" s="30">
        <f t="shared" si="0"/>
        <v>2.6446974019607845</v>
      </c>
    </row>
    <row r="79" spans="1:4" ht="15.75" x14ac:dyDescent="0.25">
      <c r="A79" s="55" t="s">
        <v>7</v>
      </c>
      <c r="B79" s="29">
        <v>377915.52</v>
      </c>
      <c r="C79" s="29">
        <v>278204.27</v>
      </c>
      <c r="D79" s="30">
        <f t="shared" si="0"/>
        <v>0.73615465699847416</v>
      </c>
    </row>
    <row r="80" spans="1:4" ht="15.75" x14ac:dyDescent="0.25">
      <c r="A80" s="55" t="s">
        <v>8</v>
      </c>
      <c r="B80" s="29">
        <v>1575899.03</v>
      </c>
      <c r="C80" s="36">
        <f>1646562.65</f>
        <v>1646562.65</v>
      </c>
      <c r="D80" s="30">
        <f t="shared" si="0"/>
        <v>1.0448401951234148</v>
      </c>
    </row>
    <row r="81" spans="1:4" ht="15.75" x14ac:dyDescent="0.25">
      <c r="A81" s="55" t="s">
        <v>9</v>
      </c>
      <c r="B81" s="29">
        <v>42000</v>
      </c>
      <c r="C81" s="29">
        <v>28241.98</v>
      </c>
      <c r="D81" s="30">
        <f t="shared" si="0"/>
        <v>0.67242809523809521</v>
      </c>
    </row>
    <row r="82" spans="1:4" ht="15.75" x14ac:dyDescent="0.25">
      <c r="A82" s="55" t="s">
        <v>18</v>
      </c>
      <c r="B82" s="29">
        <v>126377.73</v>
      </c>
      <c r="C82" s="29">
        <v>7126.82</v>
      </c>
      <c r="D82" s="30">
        <v>0.06</v>
      </c>
    </row>
    <row r="83" spans="1:4" ht="15.75" x14ac:dyDescent="0.25">
      <c r="A83" s="60" t="s">
        <v>19</v>
      </c>
      <c r="B83" s="36">
        <v>0</v>
      </c>
      <c r="C83" s="36">
        <v>172071.46</v>
      </c>
      <c r="D83" s="36" t="s">
        <v>20</v>
      </c>
    </row>
    <row r="84" spans="1:4" ht="15.75" x14ac:dyDescent="0.25">
      <c r="A84" s="56" t="s">
        <v>10</v>
      </c>
      <c r="B84" s="38">
        <f>SUM(B72:B83)</f>
        <v>17166606.490000002</v>
      </c>
      <c r="C84" s="38">
        <f>SUM(C72:C83)</f>
        <v>18369039.900000002</v>
      </c>
      <c r="D84" s="35">
        <v>1.07</v>
      </c>
    </row>
    <row r="86" spans="1:4" ht="15.75" x14ac:dyDescent="0.25">
      <c r="A86" s="78" t="s">
        <v>37</v>
      </c>
      <c r="B86" s="78"/>
      <c r="C86" s="78"/>
      <c r="D86" s="78"/>
    </row>
    <row r="88" spans="1:4" x14ac:dyDescent="0.2">
      <c r="A88" s="70" t="s">
        <v>27</v>
      </c>
      <c r="B88" s="71" t="s">
        <v>24</v>
      </c>
      <c r="C88" s="71" t="s">
        <v>26</v>
      </c>
      <c r="D88" s="72" t="s">
        <v>25</v>
      </c>
    </row>
    <row r="89" spans="1:4" x14ac:dyDescent="0.2">
      <c r="A89" s="70"/>
      <c r="B89" s="71"/>
      <c r="C89" s="71"/>
      <c r="D89" s="72"/>
    </row>
    <row r="90" spans="1:4" ht="15.75" x14ac:dyDescent="0.25">
      <c r="A90" s="55" t="s">
        <v>0</v>
      </c>
      <c r="B90" s="58" t="s">
        <v>20</v>
      </c>
      <c r="C90" s="58" t="s">
        <v>20</v>
      </c>
      <c r="D90" s="58" t="s">
        <v>20</v>
      </c>
    </row>
    <row r="91" spans="1:4" ht="15.75" x14ac:dyDescent="0.25">
      <c r="A91" s="55" t="s">
        <v>1</v>
      </c>
      <c r="B91" s="58" t="s">
        <v>20</v>
      </c>
      <c r="C91" s="58" t="s">
        <v>20</v>
      </c>
      <c r="D91" s="58" t="s">
        <v>20</v>
      </c>
    </row>
    <row r="92" spans="1:4" ht="15.75" x14ac:dyDescent="0.25">
      <c r="A92" s="55" t="s">
        <v>2</v>
      </c>
      <c r="B92" s="58" t="s">
        <v>20</v>
      </c>
      <c r="C92" s="58" t="s">
        <v>20</v>
      </c>
      <c r="D92" s="58" t="s">
        <v>20</v>
      </c>
    </row>
    <row r="93" spans="1:4" ht="15.75" x14ac:dyDescent="0.25">
      <c r="A93" s="55" t="s">
        <v>3</v>
      </c>
      <c r="B93" s="29">
        <v>635856.48</v>
      </c>
      <c r="C93" s="29">
        <v>635846.48</v>
      </c>
      <c r="D93" s="59">
        <v>1</v>
      </c>
    </row>
    <row r="94" spans="1:4" ht="15.75" x14ac:dyDescent="0.25">
      <c r="A94" s="55" t="s">
        <v>4</v>
      </c>
      <c r="B94" s="29">
        <v>1302578.3999999999</v>
      </c>
      <c r="C94" s="29">
        <v>1302578.3999999999</v>
      </c>
      <c r="D94" s="59">
        <v>1</v>
      </c>
    </row>
    <row r="95" spans="1:4" ht="15.75" x14ac:dyDescent="0.25">
      <c r="A95" s="55" t="s">
        <v>5</v>
      </c>
      <c r="B95" s="29">
        <v>43200</v>
      </c>
      <c r="C95" s="29">
        <v>43200</v>
      </c>
      <c r="D95" s="59">
        <v>1</v>
      </c>
    </row>
    <row r="96" spans="1:4" ht="15.75" x14ac:dyDescent="0.25">
      <c r="A96" s="55" t="s">
        <v>6</v>
      </c>
      <c r="B96" s="58" t="s">
        <v>20</v>
      </c>
      <c r="C96" s="58" t="s">
        <v>20</v>
      </c>
      <c r="D96" s="58" t="s">
        <v>20</v>
      </c>
    </row>
    <row r="97" spans="1:4" ht="15.75" x14ac:dyDescent="0.25">
      <c r="A97" s="55" t="s">
        <v>7</v>
      </c>
      <c r="B97" s="58" t="s">
        <v>20</v>
      </c>
      <c r="C97" s="58" t="s">
        <v>20</v>
      </c>
      <c r="D97" s="58" t="s">
        <v>20</v>
      </c>
    </row>
    <row r="98" spans="1:4" ht="15.75" x14ac:dyDescent="0.25">
      <c r="A98" s="55" t="s">
        <v>8</v>
      </c>
      <c r="B98" s="58" t="s">
        <v>20</v>
      </c>
      <c r="C98" s="58" t="s">
        <v>20</v>
      </c>
      <c r="D98" s="58" t="s">
        <v>20</v>
      </c>
    </row>
    <row r="99" spans="1:4" ht="15.75" x14ac:dyDescent="0.25">
      <c r="A99" s="55" t="s">
        <v>9</v>
      </c>
      <c r="B99" s="58" t="s">
        <v>20</v>
      </c>
      <c r="C99" s="58" t="s">
        <v>20</v>
      </c>
      <c r="D99" s="58" t="s">
        <v>20</v>
      </c>
    </row>
    <row r="100" spans="1:4" ht="15.75" x14ac:dyDescent="0.25">
      <c r="A100" s="55" t="s">
        <v>18</v>
      </c>
      <c r="B100" s="58" t="s">
        <v>20</v>
      </c>
      <c r="C100" s="58" t="s">
        <v>20</v>
      </c>
      <c r="D100" s="58" t="s">
        <v>20</v>
      </c>
    </row>
    <row r="101" spans="1:4" ht="15.75" x14ac:dyDescent="0.25">
      <c r="A101" s="60" t="s">
        <v>19</v>
      </c>
      <c r="B101" s="58" t="s">
        <v>20</v>
      </c>
      <c r="C101" s="58" t="s">
        <v>20</v>
      </c>
      <c r="D101" s="58" t="s">
        <v>20</v>
      </c>
    </row>
    <row r="102" spans="1:4" ht="15.75" x14ac:dyDescent="0.25">
      <c r="A102" s="56" t="s">
        <v>10</v>
      </c>
      <c r="B102" s="57">
        <v>1981634.88</v>
      </c>
      <c r="C102" s="57">
        <v>1981634.88</v>
      </c>
      <c r="D102" s="61">
        <v>1</v>
      </c>
    </row>
    <row r="103" spans="1:4" s="2" customFormat="1" x14ac:dyDescent="0.2">
      <c r="A103" s="10"/>
      <c r="B103" s="11"/>
      <c r="C103" s="11"/>
      <c r="D103" s="12"/>
    </row>
    <row r="104" spans="1:4" ht="15.75" x14ac:dyDescent="0.25">
      <c r="A104" s="78" t="s">
        <v>35</v>
      </c>
      <c r="B104" s="78"/>
      <c r="C104" s="78"/>
      <c r="D104" s="78"/>
    </row>
    <row r="106" spans="1:4" x14ac:dyDescent="0.2">
      <c r="A106" s="70" t="s">
        <v>27</v>
      </c>
      <c r="B106" s="71" t="s">
        <v>24</v>
      </c>
      <c r="C106" s="71" t="s">
        <v>26</v>
      </c>
      <c r="D106" s="79" t="s">
        <v>25</v>
      </c>
    </row>
    <row r="107" spans="1:4" x14ac:dyDescent="0.2">
      <c r="A107" s="70"/>
      <c r="B107" s="71"/>
      <c r="C107" s="71"/>
      <c r="D107" s="80"/>
    </row>
    <row r="108" spans="1:4" ht="15.75" x14ac:dyDescent="0.25">
      <c r="A108" s="55" t="s">
        <v>11</v>
      </c>
      <c r="B108" s="29">
        <v>102418.2</v>
      </c>
      <c r="C108" s="29">
        <v>201504.21</v>
      </c>
      <c r="D108" s="30">
        <f t="shared" ref="D108:D115" si="1">C108/B108</f>
        <v>1.9674648646431983</v>
      </c>
    </row>
    <row r="109" spans="1:4" ht="15.75" x14ac:dyDescent="0.25">
      <c r="A109" s="55" t="s">
        <v>1</v>
      </c>
      <c r="B109" s="29">
        <v>20250</v>
      </c>
      <c r="C109" s="29">
        <v>11277.27</v>
      </c>
      <c r="D109" s="30">
        <f t="shared" si="1"/>
        <v>0.5569022222222223</v>
      </c>
    </row>
    <row r="110" spans="1:4" ht="15.75" x14ac:dyDescent="0.25">
      <c r="A110" s="55" t="s">
        <v>2</v>
      </c>
      <c r="B110" s="29">
        <v>542195.55000000005</v>
      </c>
      <c r="C110" s="29">
        <v>197688.5</v>
      </c>
      <c r="D110" s="30">
        <f t="shared" si="1"/>
        <v>0.36460738196763137</v>
      </c>
    </row>
    <row r="111" spans="1:4" ht="15.75" x14ac:dyDescent="0.25">
      <c r="A111" s="55" t="s">
        <v>3</v>
      </c>
      <c r="B111" s="29">
        <v>1205368.94</v>
      </c>
      <c r="C111" s="29">
        <v>1145614.46</v>
      </c>
      <c r="D111" s="30">
        <f t="shared" si="1"/>
        <v>0.95042639807858331</v>
      </c>
    </row>
    <row r="112" spans="1:4" ht="15.75" x14ac:dyDescent="0.25">
      <c r="A112" s="55" t="s">
        <v>12</v>
      </c>
      <c r="B112" s="29">
        <v>619367.65</v>
      </c>
      <c r="C112" s="29">
        <v>550548</v>
      </c>
      <c r="D112" s="30">
        <f t="shared" si="1"/>
        <v>0.88888723846006479</v>
      </c>
    </row>
    <row r="113" spans="1:4" ht="15.75" x14ac:dyDescent="0.25">
      <c r="A113" s="55" t="s">
        <v>13</v>
      </c>
      <c r="B113" s="29">
        <v>8100</v>
      </c>
      <c r="C113" s="29">
        <v>11766.01</v>
      </c>
      <c r="D113" s="30">
        <f t="shared" si="1"/>
        <v>1.4525938271604939</v>
      </c>
    </row>
    <row r="114" spans="1:4" ht="15.75" x14ac:dyDescent="0.25">
      <c r="A114" s="55" t="s">
        <v>6</v>
      </c>
      <c r="B114" s="29">
        <v>56250</v>
      </c>
      <c r="C114" s="29">
        <v>46693.120000000003</v>
      </c>
      <c r="D114" s="30">
        <f t="shared" si="1"/>
        <v>0.83009991111111114</v>
      </c>
    </row>
    <row r="115" spans="1:4" ht="15.75" x14ac:dyDescent="0.25">
      <c r="A115" s="55" t="s">
        <v>14</v>
      </c>
      <c r="B115" s="29">
        <v>125866.98000000001</v>
      </c>
      <c r="C115" s="29">
        <v>125272.41</v>
      </c>
      <c r="D115" s="30">
        <f t="shared" si="1"/>
        <v>0.99527620349673918</v>
      </c>
    </row>
    <row r="116" spans="1:4" ht="15.75" x14ac:dyDescent="0.25">
      <c r="A116" s="55" t="s">
        <v>21</v>
      </c>
      <c r="B116" s="29">
        <v>0</v>
      </c>
      <c r="C116" s="29">
        <v>2200</v>
      </c>
      <c r="D116" s="30" t="s">
        <v>20</v>
      </c>
    </row>
    <row r="117" spans="1:4" ht="15.75" x14ac:dyDescent="0.25">
      <c r="A117" s="28" t="s">
        <v>19</v>
      </c>
      <c r="B117" s="29">
        <v>0</v>
      </c>
      <c r="C117" s="29">
        <v>19493.21</v>
      </c>
      <c r="D117" s="30" t="s">
        <v>20</v>
      </c>
    </row>
    <row r="118" spans="1:4" ht="15.75" x14ac:dyDescent="0.25">
      <c r="A118" s="56" t="s">
        <v>10</v>
      </c>
      <c r="B118" s="57">
        <v>2679817.3199999998</v>
      </c>
      <c r="C118" s="57">
        <f>SUM(C108:C117)</f>
        <v>2312057.19</v>
      </c>
      <c r="D118" s="35">
        <v>0.86</v>
      </c>
    </row>
    <row r="120" spans="1:4" ht="15.75" x14ac:dyDescent="0.25">
      <c r="A120" s="78" t="s">
        <v>36</v>
      </c>
      <c r="B120" s="78"/>
      <c r="C120" s="78"/>
      <c r="D120" s="78"/>
    </row>
    <row r="122" spans="1:4" x14ac:dyDescent="0.2">
      <c r="A122" s="70" t="s">
        <v>27</v>
      </c>
      <c r="B122" s="71" t="s">
        <v>24</v>
      </c>
      <c r="C122" s="71" t="s">
        <v>26</v>
      </c>
      <c r="D122" s="72" t="s">
        <v>25</v>
      </c>
    </row>
    <row r="123" spans="1:4" x14ac:dyDescent="0.2">
      <c r="A123" s="70"/>
      <c r="B123" s="71"/>
      <c r="C123" s="71"/>
      <c r="D123" s="72"/>
    </row>
    <row r="124" spans="1:4" ht="15.75" x14ac:dyDescent="0.25">
      <c r="A124" s="42" t="s">
        <v>0</v>
      </c>
      <c r="B124" s="43">
        <v>72000</v>
      </c>
      <c r="C124" s="44">
        <v>37544.04</v>
      </c>
      <c r="D124" s="68">
        <v>0.52</v>
      </c>
    </row>
    <row r="125" spans="1:4" ht="15.75" x14ac:dyDescent="0.25">
      <c r="A125" s="45" t="s">
        <v>1</v>
      </c>
      <c r="B125" s="22">
        <v>1158591</v>
      </c>
      <c r="C125" s="46">
        <v>1422614.63</v>
      </c>
      <c r="D125" s="30">
        <f t="shared" ref="D125:D133" si="2">C125/B125</f>
        <v>1.2278833773091624</v>
      </c>
    </row>
    <row r="126" spans="1:4" ht="15.75" x14ac:dyDescent="0.25">
      <c r="A126" s="45" t="s">
        <v>2</v>
      </c>
      <c r="B126" s="22">
        <v>2082000</v>
      </c>
      <c r="C126" s="47">
        <v>1595729.18</v>
      </c>
      <c r="D126" s="30">
        <f t="shared" si="2"/>
        <v>0.76644052833813636</v>
      </c>
    </row>
    <row r="127" spans="1:4" ht="15.75" x14ac:dyDescent="0.25">
      <c r="A127" s="45" t="s">
        <v>3</v>
      </c>
      <c r="B127" s="46">
        <v>7182855.7999999998</v>
      </c>
      <c r="C127" s="48">
        <v>8865958.6199999992</v>
      </c>
      <c r="D127" s="30">
        <f t="shared" si="2"/>
        <v>1.2343222343402744</v>
      </c>
    </row>
    <row r="128" spans="1:4" ht="15.75" x14ac:dyDescent="0.25">
      <c r="A128" s="45" t="s">
        <v>4</v>
      </c>
      <c r="B128" s="46">
        <v>8912013.6400000006</v>
      </c>
      <c r="C128" s="48">
        <v>7267698.1900000004</v>
      </c>
      <c r="D128" s="30">
        <f t="shared" si="2"/>
        <v>0.81549450927456169</v>
      </c>
    </row>
    <row r="129" spans="1:4" ht="15.75" x14ac:dyDescent="0.25">
      <c r="A129" s="45" t="s">
        <v>5</v>
      </c>
      <c r="B129" s="46">
        <v>438000</v>
      </c>
      <c r="C129" s="49">
        <v>352032.69</v>
      </c>
      <c r="D129" s="30">
        <f t="shared" si="2"/>
        <v>0.80372760273972599</v>
      </c>
    </row>
    <row r="130" spans="1:4" ht="15.75" x14ac:dyDescent="0.25">
      <c r="A130" s="45" t="s">
        <v>6</v>
      </c>
      <c r="B130" s="46">
        <v>391200</v>
      </c>
      <c r="C130" s="49">
        <v>361158.23</v>
      </c>
      <c r="D130" s="30">
        <f t="shared" si="2"/>
        <v>0.92320610940695291</v>
      </c>
    </row>
    <row r="131" spans="1:4" ht="15.75" x14ac:dyDescent="0.25">
      <c r="A131" s="45" t="s">
        <v>7</v>
      </c>
      <c r="B131" s="46">
        <v>948000</v>
      </c>
      <c r="C131" s="49">
        <v>340155.75</v>
      </c>
      <c r="D131" s="30">
        <f t="shared" si="2"/>
        <v>0.35881408227848099</v>
      </c>
    </row>
    <row r="132" spans="1:4" ht="15.75" x14ac:dyDescent="0.25">
      <c r="A132" s="45" t="s">
        <v>8</v>
      </c>
      <c r="B132" s="46">
        <v>1157100.6200000001</v>
      </c>
      <c r="C132" s="49">
        <v>1908475.51</v>
      </c>
      <c r="D132" s="30">
        <f t="shared" si="2"/>
        <v>1.6493600271340274</v>
      </c>
    </row>
    <row r="133" spans="1:4" ht="15.75" x14ac:dyDescent="0.25">
      <c r="A133" s="45" t="s">
        <v>9</v>
      </c>
      <c r="B133" s="46">
        <v>42000</v>
      </c>
      <c r="C133" s="49">
        <v>24596.59</v>
      </c>
      <c r="D133" s="30">
        <f t="shared" si="2"/>
        <v>0.58563309523809526</v>
      </c>
    </row>
    <row r="134" spans="1:4" ht="15.75" x14ac:dyDescent="0.25">
      <c r="A134" s="45" t="s">
        <v>15</v>
      </c>
      <c r="B134" s="46">
        <v>200000</v>
      </c>
      <c r="C134" s="49">
        <v>0</v>
      </c>
      <c r="D134" s="30">
        <v>0</v>
      </c>
    </row>
    <row r="135" spans="1:4" ht="15.75" x14ac:dyDescent="0.25">
      <c r="A135" s="50" t="s">
        <v>19</v>
      </c>
      <c r="B135" s="51">
        <v>0</v>
      </c>
      <c r="C135" s="49">
        <v>19291.580000000002</v>
      </c>
      <c r="D135" s="30" t="s">
        <v>20</v>
      </c>
    </row>
    <row r="136" spans="1:4" ht="15.75" x14ac:dyDescent="0.25">
      <c r="A136" s="52" t="s">
        <v>10</v>
      </c>
      <c r="B136" s="34">
        <f>SUM(B124:B135)</f>
        <v>22583761.060000002</v>
      </c>
      <c r="C136" s="53">
        <f>SUM(C124:C135)</f>
        <v>22195255.010000002</v>
      </c>
      <c r="D136" s="54">
        <v>0.98</v>
      </c>
    </row>
    <row r="137" spans="1:4" x14ac:dyDescent="0.2">
      <c r="D137" s="8"/>
    </row>
    <row r="138" spans="1:4" ht="15.75" x14ac:dyDescent="0.25">
      <c r="A138" s="78" t="s">
        <v>41</v>
      </c>
      <c r="B138" s="78"/>
      <c r="C138" s="78"/>
      <c r="D138" s="78"/>
    </row>
    <row r="140" spans="1:4" x14ac:dyDescent="0.2">
      <c r="A140" s="70" t="s">
        <v>27</v>
      </c>
      <c r="B140" s="71" t="s">
        <v>24</v>
      </c>
      <c r="C140" s="71" t="s">
        <v>26</v>
      </c>
      <c r="D140" s="72" t="s">
        <v>25</v>
      </c>
    </row>
    <row r="141" spans="1:4" x14ac:dyDescent="0.2">
      <c r="A141" s="70"/>
      <c r="B141" s="71"/>
      <c r="C141" s="71"/>
      <c r="D141" s="72"/>
    </row>
    <row r="142" spans="1:4" ht="15.75" x14ac:dyDescent="0.25">
      <c r="A142" s="39" t="s">
        <v>0</v>
      </c>
      <c r="B142" s="29">
        <v>0</v>
      </c>
      <c r="C142" s="29"/>
      <c r="D142" s="40" t="s">
        <v>20</v>
      </c>
    </row>
    <row r="143" spans="1:4" ht="15.75" x14ac:dyDescent="0.25">
      <c r="A143" s="21" t="s">
        <v>1</v>
      </c>
      <c r="B143" s="29">
        <v>0</v>
      </c>
      <c r="C143" s="29"/>
      <c r="D143" s="40" t="s">
        <v>20</v>
      </c>
    </row>
    <row r="144" spans="1:4" ht="15.75" x14ac:dyDescent="0.25">
      <c r="A144" s="21" t="s">
        <v>2</v>
      </c>
      <c r="B144" s="29">
        <v>0</v>
      </c>
      <c r="C144" s="29"/>
      <c r="D144" s="40" t="s">
        <v>20</v>
      </c>
    </row>
    <row r="145" spans="1:4" ht="15.75" x14ac:dyDescent="0.25">
      <c r="A145" s="21" t="s">
        <v>3</v>
      </c>
      <c r="B145" s="29">
        <v>225226.44</v>
      </c>
      <c r="C145" s="29">
        <v>225226.44</v>
      </c>
      <c r="D145" s="13">
        <f>C145/B145</f>
        <v>1</v>
      </c>
    </row>
    <row r="146" spans="1:4" ht="15.75" x14ac:dyDescent="0.25">
      <c r="A146" s="21" t="s">
        <v>4</v>
      </c>
      <c r="B146" s="22">
        <v>215930.1</v>
      </c>
      <c r="C146" s="22">
        <v>215930.1</v>
      </c>
      <c r="D146" s="13">
        <f t="shared" ref="D146" si="3">C146/B146</f>
        <v>1</v>
      </c>
    </row>
    <row r="147" spans="1:4" ht="15.75" x14ac:dyDescent="0.25">
      <c r="A147" s="21" t="s">
        <v>5</v>
      </c>
      <c r="B147" s="29">
        <v>0</v>
      </c>
      <c r="C147" s="29"/>
      <c r="D147" s="40" t="s">
        <v>20</v>
      </c>
    </row>
    <row r="148" spans="1:4" ht="15.75" x14ac:dyDescent="0.25">
      <c r="A148" s="21" t="s">
        <v>6</v>
      </c>
      <c r="B148" s="29">
        <v>0</v>
      </c>
      <c r="C148" s="29"/>
      <c r="D148" s="40" t="s">
        <v>20</v>
      </c>
    </row>
    <row r="149" spans="1:4" ht="15.75" x14ac:dyDescent="0.25">
      <c r="A149" s="21" t="s">
        <v>7</v>
      </c>
      <c r="B149" s="29">
        <v>0</v>
      </c>
      <c r="C149" s="29"/>
      <c r="D149" s="40" t="s">
        <v>20</v>
      </c>
    </row>
    <row r="150" spans="1:4" ht="15.75" x14ac:dyDescent="0.25">
      <c r="A150" s="21" t="s">
        <v>8</v>
      </c>
      <c r="B150" s="29">
        <v>0</v>
      </c>
      <c r="C150" s="29"/>
      <c r="D150" s="40" t="s">
        <v>20</v>
      </c>
    </row>
    <row r="151" spans="1:4" ht="15.75" x14ac:dyDescent="0.25">
      <c r="A151" s="21" t="s">
        <v>9</v>
      </c>
      <c r="B151" s="29">
        <v>0</v>
      </c>
      <c r="C151" s="29"/>
      <c r="D151" s="40" t="s">
        <v>20</v>
      </c>
    </row>
    <row r="152" spans="1:4" ht="15.75" x14ac:dyDescent="0.25">
      <c r="A152" s="21" t="s">
        <v>15</v>
      </c>
      <c r="B152" s="29">
        <v>0</v>
      </c>
      <c r="C152" s="29"/>
      <c r="D152" s="40" t="s">
        <v>20</v>
      </c>
    </row>
    <row r="153" spans="1:4" ht="15.75" x14ac:dyDescent="0.25">
      <c r="A153" s="25" t="s">
        <v>19</v>
      </c>
      <c r="B153" s="32">
        <v>0</v>
      </c>
      <c r="C153" s="32"/>
      <c r="D153" s="41" t="s">
        <v>20</v>
      </c>
    </row>
    <row r="154" spans="1:4" ht="15.75" x14ac:dyDescent="0.25">
      <c r="A154" s="26" t="s">
        <v>10</v>
      </c>
      <c r="B154" s="38">
        <f>SUM(B142:B153)</f>
        <v>441156.54000000004</v>
      </c>
      <c r="C154" s="38">
        <f>SUM(C142:C153)</f>
        <v>441156.54000000004</v>
      </c>
      <c r="D154" s="20">
        <v>1</v>
      </c>
    </row>
    <row r="156" spans="1:4" ht="15.75" x14ac:dyDescent="0.25">
      <c r="A156" s="78" t="s">
        <v>42</v>
      </c>
      <c r="B156" s="78"/>
      <c r="C156" s="78"/>
      <c r="D156" s="78"/>
    </row>
    <row r="158" spans="1:4" x14ac:dyDescent="0.2">
      <c r="A158" s="70" t="s">
        <v>27</v>
      </c>
      <c r="B158" s="71" t="s">
        <v>24</v>
      </c>
      <c r="C158" s="71" t="s">
        <v>26</v>
      </c>
      <c r="D158" s="72" t="s">
        <v>25</v>
      </c>
    </row>
    <row r="159" spans="1:4" x14ac:dyDescent="0.2">
      <c r="A159" s="70"/>
      <c r="B159" s="71"/>
      <c r="C159" s="71"/>
      <c r="D159" s="72"/>
    </row>
    <row r="160" spans="1:4" ht="15.75" x14ac:dyDescent="0.25">
      <c r="A160" s="28" t="s">
        <v>15</v>
      </c>
      <c r="B160" s="29">
        <v>117456.48</v>
      </c>
      <c r="C160" s="29">
        <v>17653.18</v>
      </c>
      <c r="D160" s="30">
        <f t="shared" ref="D160:D170" si="4">C160/B160</f>
        <v>0.15029549668098346</v>
      </c>
    </row>
    <row r="161" spans="1:4" ht="15.75" x14ac:dyDescent="0.25">
      <c r="A161" s="28" t="s">
        <v>0</v>
      </c>
      <c r="B161" s="29">
        <v>72000</v>
      </c>
      <c r="C161" s="29">
        <v>26717.41</v>
      </c>
      <c r="D161" s="30">
        <f t="shared" si="4"/>
        <v>0.37107513888888888</v>
      </c>
    </row>
    <row r="162" spans="1:4" ht="15.75" x14ac:dyDescent="0.25">
      <c r="A162" s="28" t="s">
        <v>1</v>
      </c>
      <c r="B162" s="29">
        <v>1181001.07</v>
      </c>
      <c r="C162" s="69">
        <v>1185819.02</v>
      </c>
      <c r="D162" s="30">
        <f t="shared" si="4"/>
        <v>1.0040795475316546</v>
      </c>
    </row>
    <row r="163" spans="1:4" ht="15.75" x14ac:dyDescent="0.25">
      <c r="A163" s="28" t="s">
        <v>2</v>
      </c>
      <c r="B163" s="29">
        <v>2078400</v>
      </c>
      <c r="C163" s="29">
        <v>1512679.13</v>
      </c>
      <c r="D163" s="30">
        <f t="shared" si="4"/>
        <v>0.72780943514241714</v>
      </c>
    </row>
    <row r="164" spans="1:4" ht="15.75" x14ac:dyDescent="0.25">
      <c r="A164" s="28" t="s">
        <v>3</v>
      </c>
      <c r="B164" s="29">
        <v>6785631.2400000002</v>
      </c>
      <c r="C164" s="29">
        <v>8971595.7799999993</v>
      </c>
      <c r="D164" s="30">
        <f t="shared" si="4"/>
        <v>1.3221460852623637</v>
      </c>
    </row>
    <row r="165" spans="1:4" ht="15.75" x14ac:dyDescent="0.25">
      <c r="A165" s="28" t="s">
        <v>4</v>
      </c>
      <c r="B165" s="29">
        <v>8600437.4399999995</v>
      </c>
      <c r="C165" s="29">
        <v>7975487.8799999999</v>
      </c>
      <c r="D165" s="30">
        <f t="shared" si="4"/>
        <v>0.92733514261804806</v>
      </c>
    </row>
    <row r="166" spans="1:4" ht="15.75" x14ac:dyDescent="0.25">
      <c r="A166" s="28" t="s">
        <v>5</v>
      </c>
      <c r="B166" s="29">
        <v>420000</v>
      </c>
      <c r="C166" s="29">
        <v>416876.94</v>
      </c>
      <c r="D166" s="30">
        <f t="shared" si="4"/>
        <v>0.99256414285714289</v>
      </c>
    </row>
    <row r="167" spans="1:4" ht="15.75" x14ac:dyDescent="0.25">
      <c r="A167" s="28" t="s">
        <v>6</v>
      </c>
      <c r="B167" s="29">
        <v>354600</v>
      </c>
      <c r="C167" s="29">
        <v>96235.07</v>
      </c>
      <c r="D167" s="30">
        <f t="shared" si="4"/>
        <v>0.27139049633389739</v>
      </c>
    </row>
    <row r="168" spans="1:4" ht="15.75" x14ac:dyDescent="0.25">
      <c r="A168" s="28" t="s">
        <v>7</v>
      </c>
      <c r="B168" s="29">
        <v>954834</v>
      </c>
      <c r="C168" s="29">
        <v>152706.10999999999</v>
      </c>
      <c r="D168" s="30">
        <f t="shared" si="4"/>
        <v>0.15992948512516311</v>
      </c>
    </row>
    <row r="169" spans="1:4" ht="15.75" x14ac:dyDescent="0.25">
      <c r="A169" s="28" t="s">
        <v>8</v>
      </c>
      <c r="B169" s="29">
        <v>1146194.04</v>
      </c>
      <c r="C169" s="29">
        <v>1704955.6</v>
      </c>
      <c r="D169" s="30">
        <f t="shared" si="4"/>
        <v>1.4874929902793772</v>
      </c>
    </row>
    <row r="170" spans="1:4" ht="15.75" x14ac:dyDescent="0.25">
      <c r="A170" s="28" t="s">
        <v>9</v>
      </c>
      <c r="B170" s="29">
        <v>42000</v>
      </c>
      <c r="C170" s="29">
        <v>23858.74</v>
      </c>
      <c r="D170" s="30">
        <f t="shared" si="4"/>
        <v>0.56806523809523812</v>
      </c>
    </row>
    <row r="171" spans="1:4" ht="15.75" x14ac:dyDescent="0.25">
      <c r="A171" s="31" t="s">
        <v>19</v>
      </c>
      <c r="B171" s="36">
        <v>0</v>
      </c>
      <c r="C171" s="36">
        <v>47145.919999999998</v>
      </c>
      <c r="D171" s="37" t="s">
        <v>20</v>
      </c>
    </row>
    <row r="172" spans="1:4" ht="15.75" x14ac:dyDescent="0.25">
      <c r="A172" s="33" t="s">
        <v>10</v>
      </c>
      <c r="B172" s="38">
        <f>SUM(B160:B171)</f>
        <v>21752554.269999996</v>
      </c>
      <c r="C172" s="38">
        <f>SUM(C160:C171)</f>
        <v>22131730.780000001</v>
      </c>
      <c r="D172" s="35">
        <v>1.02</v>
      </c>
    </row>
    <row r="174" spans="1:4" ht="15.75" x14ac:dyDescent="0.25">
      <c r="A174" s="78" t="s">
        <v>40</v>
      </c>
      <c r="B174" s="78"/>
      <c r="C174" s="78"/>
      <c r="D174" s="78"/>
    </row>
    <row r="176" spans="1:4" x14ac:dyDescent="0.2">
      <c r="A176" s="70" t="s">
        <v>27</v>
      </c>
      <c r="B176" s="71" t="s">
        <v>24</v>
      </c>
      <c r="C176" s="71" t="s">
        <v>26</v>
      </c>
      <c r="D176" s="72" t="s">
        <v>25</v>
      </c>
    </row>
    <row r="177" spans="1:4" x14ac:dyDescent="0.2">
      <c r="A177" s="70"/>
      <c r="B177" s="71"/>
      <c r="C177" s="71"/>
      <c r="D177" s="72"/>
    </row>
    <row r="178" spans="1:4" ht="15.75" x14ac:dyDescent="0.25">
      <c r="A178" s="28" t="s">
        <v>15</v>
      </c>
      <c r="B178" s="29">
        <v>0</v>
      </c>
      <c r="C178" s="29">
        <v>0</v>
      </c>
      <c r="D178" s="29" t="s">
        <v>20</v>
      </c>
    </row>
    <row r="179" spans="1:4" ht="15.75" x14ac:dyDescent="0.25">
      <c r="A179" s="28" t="s">
        <v>0</v>
      </c>
      <c r="B179" s="29">
        <v>0</v>
      </c>
      <c r="C179" s="29">
        <v>0</v>
      </c>
      <c r="D179" s="29" t="s">
        <v>20</v>
      </c>
    </row>
    <row r="180" spans="1:4" ht="15.75" x14ac:dyDescent="0.25">
      <c r="A180" s="28" t="s">
        <v>1</v>
      </c>
      <c r="B180" s="29">
        <v>0</v>
      </c>
      <c r="C180" s="29">
        <v>0</v>
      </c>
      <c r="D180" s="29" t="s">
        <v>20</v>
      </c>
    </row>
    <row r="181" spans="1:4" ht="15.75" x14ac:dyDescent="0.25">
      <c r="A181" s="28" t="s">
        <v>2</v>
      </c>
      <c r="B181" s="29">
        <v>0</v>
      </c>
      <c r="C181" s="29">
        <v>0</v>
      </c>
      <c r="D181" s="29" t="s">
        <v>20</v>
      </c>
    </row>
    <row r="182" spans="1:4" ht="15.75" x14ac:dyDescent="0.25">
      <c r="A182" s="28" t="s">
        <v>3</v>
      </c>
      <c r="B182" s="29">
        <v>225226.44</v>
      </c>
      <c r="C182" s="29">
        <v>225226.44</v>
      </c>
      <c r="D182" s="30">
        <f>C182/B182</f>
        <v>1</v>
      </c>
    </row>
    <row r="183" spans="1:4" ht="15.75" x14ac:dyDescent="0.25">
      <c r="A183" s="28" t="s">
        <v>4</v>
      </c>
      <c r="B183" s="29">
        <f>71976.7*3</f>
        <v>215930.09999999998</v>
      </c>
      <c r="C183" s="29">
        <v>215930.1</v>
      </c>
      <c r="D183" s="30">
        <f t="shared" ref="D183" si="5">C183/B183</f>
        <v>1.0000000000000002</v>
      </c>
    </row>
    <row r="184" spans="1:4" ht="15.75" x14ac:dyDescent="0.25">
      <c r="A184" s="28" t="s">
        <v>5</v>
      </c>
      <c r="B184" s="29">
        <v>0</v>
      </c>
      <c r="C184" s="29">
        <v>0</v>
      </c>
      <c r="D184" s="29" t="s">
        <v>20</v>
      </c>
    </row>
    <row r="185" spans="1:4" ht="15.75" x14ac:dyDescent="0.25">
      <c r="A185" s="28" t="s">
        <v>6</v>
      </c>
      <c r="B185" s="29">
        <v>0</v>
      </c>
      <c r="C185" s="29">
        <v>0</v>
      </c>
      <c r="D185" s="29" t="s">
        <v>20</v>
      </c>
    </row>
    <row r="186" spans="1:4" ht="15.75" x14ac:dyDescent="0.25">
      <c r="A186" s="28" t="s">
        <v>7</v>
      </c>
      <c r="B186" s="29">
        <v>0</v>
      </c>
      <c r="C186" s="29">
        <v>0</v>
      </c>
      <c r="D186" s="29" t="s">
        <v>20</v>
      </c>
    </row>
    <row r="187" spans="1:4" ht="15.75" x14ac:dyDescent="0.25">
      <c r="A187" s="28" t="s">
        <v>8</v>
      </c>
      <c r="B187" s="29">
        <v>0</v>
      </c>
      <c r="C187" s="29">
        <v>0</v>
      </c>
      <c r="D187" s="29" t="s">
        <v>20</v>
      </c>
    </row>
    <row r="188" spans="1:4" ht="15.75" x14ac:dyDescent="0.25">
      <c r="A188" s="28" t="s">
        <v>9</v>
      </c>
      <c r="B188" s="29">
        <v>0</v>
      </c>
      <c r="C188" s="29">
        <v>0</v>
      </c>
      <c r="D188" s="29" t="s">
        <v>20</v>
      </c>
    </row>
    <row r="189" spans="1:4" ht="15.75" x14ac:dyDescent="0.25">
      <c r="A189" s="31" t="s">
        <v>19</v>
      </c>
      <c r="B189" s="32">
        <v>0</v>
      </c>
      <c r="C189" s="32">
        <v>0</v>
      </c>
      <c r="D189" s="32" t="s">
        <v>20</v>
      </c>
    </row>
    <row r="190" spans="1:4" ht="15.75" x14ac:dyDescent="0.25">
      <c r="A190" s="33" t="s">
        <v>10</v>
      </c>
      <c r="B190" s="34">
        <f>SUM(B178:B189)</f>
        <v>441156.54</v>
      </c>
      <c r="C190" s="34">
        <f>SUM(C178:C189)</f>
        <v>441156.54000000004</v>
      </c>
      <c r="D190" s="35">
        <v>1</v>
      </c>
    </row>
    <row r="192" spans="1:4" ht="15.75" x14ac:dyDescent="0.25">
      <c r="A192" s="78" t="s">
        <v>43</v>
      </c>
      <c r="B192" s="78"/>
      <c r="C192" s="78"/>
      <c r="D192" s="78"/>
    </row>
    <row r="194" spans="1:7" x14ac:dyDescent="0.2">
      <c r="A194" s="70" t="s">
        <v>27</v>
      </c>
      <c r="B194" s="71" t="s">
        <v>24</v>
      </c>
      <c r="C194" s="71" t="s">
        <v>26</v>
      </c>
      <c r="D194" s="72" t="s">
        <v>25</v>
      </c>
    </row>
    <row r="195" spans="1:7" x14ac:dyDescent="0.2">
      <c r="A195" s="70"/>
      <c r="B195" s="71"/>
      <c r="C195" s="71"/>
      <c r="D195" s="72"/>
    </row>
    <row r="196" spans="1:7" ht="15.75" x14ac:dyDescent="0.25">
      <c r="A196" s="21" t="s">
        <v>15</v>
      </c>
      <c r="B196" s="22">
        <v>181947.51999999999</v>
      </c>
      <c r="C196" s="23">
        <v>177435.51999999999</v>
      </c>
      <c r="D196" s="13">
        <f t="shared" ref="D196:D200" si="6">C196/B196</f>
        <v>0.97520164056097058</v>
      </c>
    </row>
    <row r="197" spans="1:7" ht="15.75" x14ac:dyDescent="0.25">
      <c r="A197" s="55" t="s">
        <v>16</v>
      </c>
      <c r="B197" s="22">
        <v>133093.79999999999</v>
      </c>
      <c r="C197" s="23">
        <v>142893.07999999999</v>
      </c>
      <c r="D197" s="13">
        <f>C197/B197</f>
        <v>1.0736268706731644</v>
      </c>
    </row>
    <row r="198" spans="1:7" ht="15.75" x14ac:dyDescent="0.25">
      <c r="A198" s="55" t="s">
        <v>1</v>
      </c>
      <c r="B198" s="22">
        <v>9000</v>
      </c>
      <c r="C198" s="23">
        <v>409.45</v>
      </c>
      <c r="D198" s="13">
        <f t="shared" si="6"/>
        <v>4.5494444444444442E-2</v>
      </c>
    </row>
    <row r="199" spans="1:7" ht="15.75" x14ac:dyDescent="0.25">
      <c r="A199" s="55" t="s">
        <v>2</v>
      </c>
      <c r="B199" s="22">
        <v>141221.84999999998</v>
      </c>
      <c r="C199" s="23">
        <v>2573.19</v>
      </c>
      <c r="D199" s="13">
        <v>0.02</v>
      </c>
      <c r="G199" s="9"/>
    </row>
    <row r="200" spans="1:7" ht="15.75" x14ac:dyDescent="0.25">
      <c r="A200" s="55" t="s">
        <v>3</v>
      </c>
      <c r="B200" s="22">
        <v>622835.53</v>
      </c>
      <c r="C200" s="23">
        <v>449438.03</v>
      </c>
      <c r="D200" s="13">
        <f t="shared" si="6"/>
        <v>0.72159985799140269</v>
      </c>
    </row>
    <row r="201" spans="1:7" ht="15.75" x14ac:dyDescent="0.25">
      <c r="A201" s="55" t="s">
        <v>12</v>
      </c>
      <c r="B201" s="22">
        <v>279717.72000000003</v>
      </c>
      <c r="C201" s="23">
        <v>162642</v>
      </c>
      <c r="D201" s="13">
        <v>0.57999999999999996</v>
      </c>
    </row>
    <row r="202" spans="1:7" ht="15.75" x14ac:dyDescent="0.25">
      <c r="A202" s="55" t="s">
        <v>13</v>
      </c>
      <c r="B202" s="22">
        <v>32940</v>
      </c>
      <c r="C202" s="23">
        <v>600</v>
      </c>
      <c r="D202" s="13">
        <v>0.02</v>
      </c>
    </row>
    <row r="203" spans="1:7" ht="15.75" x14ac:dyDescent="0.25">
      <c r="A203" s="55" t="s">
        <v>17</v>
      </c>
      <c r="B203" s="22">
        <v>18750</v>
      </c>
      <c r="C203" s="23">
        <v>11973.55</v>
      </c>
      <c r="D203" s="13">
        <v>0.64</v>
      </c>
    </row>
    <row r="204" spans="1:7" ht="15.75" x14ac:dyDescent="0.25">
      <c r="A204" s="55" t="s">
        <v>9</v>
      </c>
      <c r="B204" s="22">
        <v>38889.149999999994</v>
      </c>
      <c r="C204" s="23">
        <v>230.74</v>
      </c>
      <c r="D204" s="13">
        <v>0.01</v>
      </c>
    </row>
    <row r="205" spans="1:7" ht="15.75" x14ac:dyDescent="0.25">
      <c r="A205" s="14" t="s">
        <v>19</v>
      </c>
      <c r="B205" s="16">
        <v>0</v>
      </c>
      <c r="C205" s="16">
        <v>155.56</v>
      </c>
      <c r="D205" s="24" t="s">
        <v>20</v>
      </c>
    </row>
    <row r="206" spans="1:7" ht="15.75" x14ac:dyDescent="0.25">
      <c r="A206" s="25" t="s">
        <v>22</v>
      </c>
      <c r="B206" s="16">
        <v>0</v>
      </c>
      <c r="C206" s="16">
        <v>34990.33</v>
      </c>
      <c r="D206" s="24" t="s">
        <v>20</v>
      </c>
    </row>
    <row r="207" spans="1:7" ht="15.75" x14ac:dyDescent="0.25">
      <c r="A207" s="26" t="s">
        <v>10</v>
      </c>
      <c r="B207" s="19">
        <f>SUM(B196:B206)</f>
        <v>1458395.5699999998</v>
      </c>
      <c r="C207" s="19">
        <f>SUM(C196:C206)</f>
        <v>983341.45000000007</v>
      </c>
      <c r="D207" s="27">
        <v>0.67</v>
      </c>
    </row>
    <row r="209" spans="1:4" ht="15.75" x14ac:dyDescent="0.25">
      <c r="A209" s="78" t="s">
        <v>44</v>
      </c>
      <c r="B209" s="78"/>
      <c r="C209" s="78"/>
      <c r="D209" s="78"/>
    </row>
    <row r="211" spans="1:4" x14ac:dyDescent="0.2">
      <c r="A211" s="70" t="s">
        <v>27</v>
      </c>
      <c r="B211" s="71" t="s">
        <v>24</v>
      </c>
      <c r="C211" s="71" t="s">
        <v>26</v>
      </c>
      <c r="D211" s="72" t="s">
        <v>25</v>
      </c>
    </row>
    <row r="212" spans="1:4" x14ac:dyDescent="0.2">
      <c r="A212" s="70"/>
      <c r="B212" s="71"/>
      <c r="C212" s="71"/>
      <c r="D212" s="72"/>
    </row>
    <row r="213" spans="1:4" ht="15.75" x14ac:dyDescent="0.25">
      <c r="A213" s="28" t="s">
        <v>1</v>
      </c>
      <c r="B213" s="66">
        <v>261955.44</v>
      </c>
      <c r="C213" s="67">
        <v>201170.31</v>
      </c>
      <c r="D213" s="13">
        <f>C213/B213</f>
        <v>0.76795622186735268</v>
      </c>
    </row>
    <row r="214" spans="1:4" ht="15.75" x14ac:dyDescent="0.25">
      <c r="A214" s="28" t="s">
        <v>23</v>
      </c>
      <c r="B214" s="66">
        <v>258961.92000000001</v>
      </c>
      <c r="C214" s="67">
        <v>759166.12</v>
      </c>
      <c r="D214" s="13">
        <f>C214/B214</f>
        <v>2.9315743411232043</v>
      </c>
    </row>
    <row r="215" spans="1:4" ht="15.75" x14ac:dyDescent="0.25">
      <c r="A215" s="28" t="s">
        <v>2</v>
      </c>
      <c r="B215" s="66">
        <v>574000</v>
      </c>
      <c r="C215" s="67">
        <v>546671.64</v>
      </c>
      <c r="D215" s="13">
        <f>C215/B215</f>
        <v>0.95238961672473865</v>
      </c>
    </row>
    <row r="216" spans="1:4" ht="15.75" x14ac:dyDescent="0.25">
      <c r="A216" s="28" t="s">
        <v>3</v>
      </c>
      <c r="B216" s="66">
        <v>2543113.88</v>
      </c>
      <c r="C216" s="67">
        <v>3197845.24</v>
      </c>
      <c r="D216" s="13">
        <f>C216/B216</f>
        <v>1.2574526312600678</v>
      </c>
    </row>
    <row r="217" spans="1:4" ht="15.75" x14ac:dyDescent="0.25">
      <c r="A217" s="28" t="s">
        <v>4</v>
      </c>
      <c r="B217" s="66">
        <v>2970633.96</v>
      </c>
      <c r="C217" s="67">
        <v>2565000</v>
      </c>
      <c r="D217" s="13">
        <f>C217/B217</f>
        <v>0.86345205587025609</v>
      </c>
    </row>
    <row r="218" spans="1:4" ht="15.75" x14ac:dyDescent="0.25">
      <c r="A218" s="28" t="s">
        <v>5</v>
      </c>
      <c r="B218" s="66">
        <v>146000</v>
      </c>
      <c r="C218" s="67">
        <v>138944.5</v>
      </c>
      <c r="D218" s="13">
        <f t="shared" ref="D218:D222" si="7">C218/B218</f>
        <v>0.95167465753424663</v>
      </c>
    </row>
    <row r="219" spans="1:4" ht="15.75" x14ac:dyDescent="0.25">
      <c r="A219" s="28" t="s">
        <v>6</v>
      </c>
      <c r="B219" s="66">
        <v>130400</v>
      </c>
      <c r="C219" s="67">
        <v>139752.25</v>
      </c>
      <c r="D219" s="13">
        <f t="shared" si="7"/>
        <v>1.0717197085889572</v>
      </c>
    </row>
    <row r="220" spans="1:4" ht="15.75" x14ac:dyDescent="0.25">
      <c r="A220" s="28" t="s">
        <v>7</v>
      </c>
      <c r="B220" s="66">
        <v>189314.64</v>
      </c>
      <c r="C220" s="67">
        <v>65167.56</v>
      </c>
      <c r="D220" s="13">
        <f t="shared" si="7"/>
        <v>0.34422884569307471</v>
      </c>
    </row>
    <row r="221" spans="1:4" ht="15.75" x14ac:dyDescent="0.25">
      <c r="A221" s="28" t="s">
        <v>8</v>
      </c>
      <c r="B221" s="66">
        <v>469701.8</v>
      </c>
      <c r="C221" s="67">
        <v>537554.06999999995</v>
      </c>
      <c r="D221" s="13">
        <f t="shared" si="7"/>
        <v>1.1444581860235579</v>
      </c>
    </row>
    <row r="222" spans="1:4" ht="15.75" x14ac:dyDescent="0.25">
      <c r="A222" s="28" t="s">
        <v>9</v>
      </c>
      <c r="B222" s="66">
        <v>14000</v>
      </c>
      <c r="C222" s="67">
        <v>1133.51</v>
      </c>
      <c r="D222" s="13">
        <f t="shared" si="7"/>
        <v>8.0964999999999995E-2</v>
      </c>
    </row>
    <row r="223" spans="1:4" ht="15.75" x14ac:dyDescent="0.25">
      <c r="A223" s="14" t="s">
        <v>19</v>
      </c>
      <c r="B223" s="15">
        <v>0</v>
      </c>
      <c r="C223" s="16">
        <v>12674.98</v>
      </c>
      <c r="D223" s="17" t="s">
        <v>20</v>
      </c>
    </row>
    <row r="224" spans="1:4" ht="15.75" x14ac:dyDescent="0.25">
      <c r="A224" s="33" t="s">
        <v>10</v>
      </c>
      <c r="B224" s="18">
        <f>SUM(B213:B223)</f>
        <v>7558081.6399999987</v>
      </c>
      <c r="C224" s="19">
        <f>SUM(C213:C223)</f>
        <v>8165080.1800000006</v>
      </c>
      <c r="D224" s="20">
        <v>1.08</v>
      </c>
    </row>
  </sheetData>
  <mergeCells count="69">
    <mergeCell ref="D14:D15"/>
    <mergeCell ref="C14:C15"/>
    <mergeCell ref="B14:B15"/>
    <mergeCell ref="A68:D68"/>
    <mergeCell ref="A12:D12"/>
    <mergeCell ref="A50:D50"/>
    <mergeCell ref="A52:A53"/>
    <mergeCell ref="B52:B53"/>
    <mergeCell ref="C52:C53"/>
    <mergeCell ref="D52:D53"/>
    <mergeCell ref="B51:D51"/>
    <mergeCell ref="A14:A15"/>
    <mergeCell ref="A31:D31"/>
    <mergeCell ref="A33:A34"/>
    <mergeCell ref="B33:B34"/>
    <mergeCell ref="B13:D13"/>
    <mergeCell ref="B32:D32"/>
    <mergeCell ref="D33:D34"/>
    <mergeCell ref="C33:C34"/>
    <mergeCell ref="A86:D86"/>
    <mergeCell ref="A88:A89"/>
    <mergeCell ref="B88:B89"/>
    <mergeCell ref="C88:C89"/>
    <mergeCell ref="D70:D71"/>
    <mergeCell ref="D88:D89"/>
    <mergeCell ref="A70:A71"/>
    <mergeCell ref="B70:B71"/>
    <mergeCell ref="C70:C71"/>
    <mergeCell ref="A120:D120"/>
    <mergeCell ref="A104:D104"/>
    <mergeCell ref="A106:A107"/>
    <mergeCell ref="B106:B107"/>
    <mergeCell ref="C106:C107"/>
    <mergeCell ref="D106:D107"/>
    <mergeCell ref="A122:A123"/>
    <mergeCell ref="B122:B123"/>
    <mergeCell ref="C122:C123"/>
    <mergeCell ref="D122:D123"/>
    <mergeCell ref="A138:D138"/>
    <mergeCell ref="A140:A141"/>
    <mergeCell ref="B140:B141"/>
    <mergeCell ref="C140:C141"/>
    <mergeCell ref="D140:D141"/>
    <mergeCell ref="A156:D156"/>
    <mergeCell ref="B176:B177"/>
    <mergeCell ref="C176:C177"/>
    <mergeCell ref="D176:D177"/>
    <mergeCell ref="A192:D192"/>
    <mergeCell ref="A158:A159"/>
    <mergeCell ref="B158:B159"/>
    <mergeCell ref="C158:C159"/>
    <mergeCell ref="D158:D159"/>
    <mergeCell ref="A174:D174"/>
    <mergeCell ref="A211:A212"/>
    <mergeCell ref="B211:B212"/>
    <mergeCell ref="C211:C212"/>
    <mergeCell ref="D211:D212"/>
    <mergeCell ref="A1:D1"/>
    <mergeCell ref="A2:D2"/>
    <mergeCell ref="A3:D3"/>
    <mergeCell ref="A4:D4"/>
    <mergeCell ref="A6:D6"/>
    <mergeCell ref="A8:D10"/>
    <mergeCell ref="A194:A195"/>
    <mergeCell ref="B194:B195"/>
    <mergeCell ref="C194:C195"/>
    <mergeCell ref="D194:D195"/>
    <mergeCell ref="A209:D209"/>
    <mergeCell ref="A176:A177"/>
  </mergeCells>
  <pageMargins left="1" right="1" top="1" bottom="1" header="0.5" footer="0.5"/>
  <pageSetup paperSize="9" scale="87" orientation="portrait" r:id="rId1"/>
  <rowBreaks count="4" manualBreakCount="4">
    <brk id="49" max="16383" man="1"/>
    <brk id="103" max="16383" man="1"/>
    <brk id="154" max="16383" man="1"/>
    <brk id="2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OxR Transparência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cp:lastPrinted>2022-04-20T18:49:16Z</cp:lastPrinted>
  <dcterms:created xsi:type="dcterms:W3CDTF">2021-05-04T11:51:00Z</dcterms:created>
  <dcterms:modified xsi:type="dcterms:W3CDTF">2022-04-20T19:13:10Z</dcterms:modified>
</cp:coreProperties>
</file>