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hsl-my.sharepoint.com/personal/ecaraujo_fhsl_onmicrosoft_com/Documents/Área de Trabalho/PUBSSSS/"/>
    </mc:Choice>
  </mc:AlternateContent>
  <xr:revisionPtr revIDLastSave="0" documentId="8_{22CA0D89-D112-4136-BB76-BD3031C65F3E}" xr6:coauthVersionLast="47" xr6:coauthVersionMax="47" xr10:uidLastSave="{00000000-0000-0000-0000-000000000000}"/>
  <bookViews>
    <workbookView xWindow="-120" yWindow="-120" windowWidth="29040" windowHeight="15840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9" i="1" l="1"/>
  <c r="C1029" i="1"/>
  <c r="E1028" i="1"/>
  <c r="C1028" i="1"/>
  <c r="E1027" i="1"/>
  <c r="C1027" i="1"/>
  <c r="E1026" i="1"/>
  <c r="C1026" i="1"/>
  <c r="F1019" i="1"/>
  <c r="E1019" i="1"/>
  <c r="D1019" i="1"/>
  <c r="C1019" i="1"/>
  <c r="F1018" i="1"/>
  <c r="E1018" i="1"/>
  <c r="D1018" i="1"/>
  <c r="C1018" i="1"/>
  <c r="F1017" i="1"/>
  <c r="E1017" i="1"/>
  <c r="D1017" i="1"/>
  <c r="C1017" i="1"/>
  <c r="F1015" i="1"/>
  <c r="E1015" i="1"/>
  <c r="D1015" i="1"/>
  <c r="C1015" i="1"/>
  <c r="F1012" i="1"/>
  <c r="E1012" i="1"/>
  <c r="D1012" i="1"/>
  <c r="C1012" i="1"/>
  <c r="F1011" i="1"/>
  <c r="E1011" i="1"/>
  <c r="D1011" i="1"/>
  <c r="C1011" i="1"/>
  <c r="F1009" i="1"/>
  <c r="E1009" i="1"/>
  <c r="D1009" i="1"/>
  <c r="C1009" i="1"/>
  <c r="F972" i="1"/>
  <c r="E972" i="1"/>
  <c r="D972" i="1"/>
  <c r="C972" i="1"/>
  <c r="F968" i="1"/>
  <c r="E968" i="1"/>
  <c r="D968" i="1"/>
  <c r="C968" i="1"/>
  <c r="F957" i="1"/>
  <c r="E957" i="1"/>
  <c r="D957" i="1"/>
  <c r="C957" i="1"/>
  <c r="F935" i="1"/>
  <c r="E935" i="1"/>
  <c r="D935" i="1"/>
  <c r="C935" i="1"/>
  <c r="F917" i="1"/>
  <c r="E917" i="1"/>
  <c r="D917" i="1"/>
  <c r="C917" i="1"/>
  <c r="F912" i="1"/>
  <c r="E912" i="1"/>
  <c r="D912" i="1"/>
  <c r="C912" i="1"/>
  <c r="F910" i="1"/>
  <c r="E910" i="1"/>
  <c r="D910" i="1"/>
  <c r="C910" i="1"/>
  <c r="F885" i="1"/>
  <c r="E885" i="1"/>
  <c r="D885" i="1"/>
  <c r="C885" i="1"/>
  <c r="F884" i="1"/>
  <c r="E884" i="1"/>
  <c r="D884" i="1"/>
  <c r="C884" i="1"/>
  <c r="F883" i="1"/>
  <c r="E883" i="1"/>
  <c r="D883" i="1"/>
  <c r="C883" i="1"/>
  <c r="F882" i="1"/>
  <c r="F1029" i="1" s="1"/>
  <c r="E882" i="1"/>
  <c r="D882" i="1"/>
  <c r="D1029" i="1" s="1"/>
  <c r="C882" i="1"/>
  <c r="F880" i="1"/>
  <c r="E880" i="1"/>
  <c r="D880" i="1"/>
  <c r="C880" i="1"/>
  <c r="F879" i="1"/>
  <c r="E879" i="1"/>
  <c r="D879" i="1"/>
  <c r="C879" i="1"/>
  <c r="F878" i="1"/>
  <c r="E878" i="1"/>
  <c r="D878" i="1"/>
  <c r="C878" i="1"/>
  <c r="F875" i="1"/>
  <c r="E875" i="1"/>
  <c r="D875" i="1"/>
  <c r="C875" i="1"/>
  <c r="F873" i="1"/>
  <c r="E873" i="1"/>
  <c r="D873" i="1"/>
  <c r="C873" i="1"/>
  <c r="F872" i="1"/>
  <c r="E872" i="1"/>
  <c r="D872" i="1"/>
  <c r="C872" i="1"/>
  <c r="F871" i="1"/>
  <c r="E871" i="1"/>
  <c r="D871" i="1"/>
  <c r="C871" i="1"/>
  <c r="F866" i="1"/>
  <c r="E866" i="1"/>
  <c r="D866" i="1"/>
  <c r="C866" i="1"/>
  <c r="F865" i="1"/>
  <c r="E865" i="1"/>
  <c r="D865" i="1"/>
  <c r="C865" i="1"/>
  <c r="F864" i="1"/>
  <c r="E864" i="1"/>
  <c r="D864" i="1"/>
  <c r="C864" i="1"/>
  <c r="F862" i="1"/>
  <c r="E862" i="1"/>
  <c r="D862" i="1"/>
  <c r="C862" i="1"/>
  <c r="F858" i="1"/>
  <c r="E858" i="1"/>
  <c r="D858" i="1"/>
  <c r="C858" i="1"/>
  <c r="F857" i="1"/>
  <c r="E857" i="1"/>
  <c r="D857" i="1"/>
  <c r="C857" i="1"/>
  <c r="F856" i="1"/>
  <c r="E856" i="1"/>
  <c r="D856" i="1"/>
  <c r="C856" i="1"/>
  <c r="F854" i="1"/>
  <c r="E854" i="1"/>
  <c r="D854" i="1"/>
  <c r="C854" i="1"/>
  <c r="F836" i="1"/>
  <c r="E836" i="1"/>
  <c r="D836" i="1"/>
  <c r="C836" i="1"/>
  <c r="F834" i="1"/>
  <c r="E834" i="1"/>
  <c r="D834" i="1"/>
  <c r="C834" i="1"/>
  <c r="F815" i="1"/>
  <c r="E815" i="1"/>
  <c r="D815" i="1"/>
  <c r="C815" i="1"/>
  <c r="F814" i="1"/>
  <c r="E814" i="1"/>
  <c r="D814" i="1"/>
  <c r="C814" i="1"/>
  <c r="F812" i="1"/>
  <c r="E812" i="1"/>
  <c r="D812" i="1"/>
  <c r="C812" i="1"/>
  <c r="F811" i="1"/>
  <c r="E811" i="1"/>
  <c r="D811" i="1"/>
  <c r="C811" i="1"/>
  <c r="F810" i="1"/>
  <c r="E810" i="1"/>
  <c r="D810" i="1"/>
  <c r="C810" i="1"/>
  <c r="F809" i="1"/>
  <c r="F1028" i="1" s="1"/>
  <c r="E809" i="1"/>
  <c r="D809" i="1"/>
  <c r="D1028" i="1" s="1"/>
  <c r="C809" i="1"/>
  <c r="F807" i="1"/>
  <c r="E807" i="1"/>
  <c r="D807" i="1"/>
  <c r="C807" i="1"/>
  <c r="F806" i="1"/>
  <c r="E806" i="1"/>
  <c r="D806" i="1"/>
  <c r="C806" i="1"/>
  <c r="F799" i="1"/>
  <c r="E799" i="1"/>
  <c r="D799" i="1"/>
  <c r="C799" i="1"/>
  <c r="F798" i="1"/>
  <c r="E798" i="1"/>
  <c r="D798" i="1"/>
  <c r="C798" i="1"/>
  <c r="F797" i="1"/>
  <c r="E797" i="1"/>
  <c r="D797" i="1"/>
  <c r="C797" i="1"/>
  <c r="F794" i="1"/>
  <c r="E794" i="1"/>
  <c r="D794" i="1"/>
  <c r="C794" i="1"/>
  <c r="F793" i="1"/>
  <c r="E793" i="1"/>
  <c r="D793" i="1"/>
  <c r="C793" i="1"/>
  <c r="F791" i="1"/>
  <c r="E791" i="1"/>
  <c r="D791" i="1"/>
  <c r="C791" i="1"/>
  <c r="F790" i="1"/>
  <c r="E790" i="1"/>
  <c r="D790" i="1"/>
  <c r="C790" i="1"/>
  <c r="F786" i="1"/>
  <c r="E786" i="1"/>
  <c r="D786" i="1"/>
  <c r="C786" i="1"/>
  <c r="F785" i="1"/>
  <c r="E785" i="1"/>
  <c r="D785" i="1"/>
  <c r="C785" i="1"/>
  <c r="F782" i="1"/>
  <c r="E782" i="1"/>
  <c r="D782" i="1"/>
  <c r="C782" i="1"/>
  <c r="F781" i="1"/>
  <c r="E781" i="1"/>
  <c r="D781" i="1"/>
  <c r="C781" i="1"/>
  <c r="F780" i="1"/>
  <c r="E780" i="1"/>
  <c r="D780" i="1"/>
  <c r="C780" i="1"/>
  <c r="F776" i="1"/>
  <c r="E776" i="1"/>
  <c r="D776" i="1"/>
  <c r="C776" i="1"/>
  <c r="F765" i="1"/>
  <c r="E765" i="1"/>
  <c r="D765" i="1"/>
  <c r="C765" i="1"/>
  <c r="F764" i="1"/>
  <c r="E764" i="1"/>
  <c r="D764" i="1"/>
  <c r="C764" i="1"/>
  <c r="F758" i="1"/>
  <c r="E758" i="1"/>
  <c r="D758" i="1"/>
  <c r="C758" i="1"/>
  <c r="F755" i="1"/>
  <c r="E755" i="1"/>
  <c r="D755" i="1"/>
  <c r="C755" i="1"/>
  <c r="F754" i="1"/>
  <c r="E754" i="1"/>
  <c r="D754" i="1"/>
  <c r="C754" i="1"/>
  <c r="F752" i="1"/>
  <c r="E752" i="1"/>
  <c r="D752" i="1"/>
  <c r="C752" i="1"/>
  <c r="F749" i="1"/>
  <c r="E749" i="1"/>
  <c r="D749" i="1"/>
  <c r="C749" i="1"/>
  <c r="F748" i="1"/>
  <c r="E748" i="1"/>
  <c r="D748" i="1"/>
  <c r="C748" i="1"/>
  <c r="F746" i="1"/>
  <c r="E746" i="1"/>
  <c r="D746" i="1"/>
  <c r="C746" i="1"/>
  <c r="F735" i="1"/>
  <c r="E735" i="1"/>
  <c r="D735" i="1"/>
  <c r="C735" i="1"/>
  <c r="F727" i="1"/>
  <c r="E727" i="1"/>
  <c r="D727" i="1"/>
  <c r="C727" i="1"/>
  <c r="F721" i="1"/>
  <c r="E721" i="1"/>
  <c r="D721" i="1"/>
  <c r="C721" i="1"/>
  <c r="F715" i="1"/>
  <c r="E715" i="1"/>
  <c r="D715" i="1"/>
  <c r="C715" i="1"/>
  <c r="F714" i="1"/>
  <c r="E714" i="1"/>
  <c r="D714" i="1"/>
  <c r="C714" i="1"/>
  <c r="F623" i="1"/>
  <c r="E623" i="1"/>
  <c r="D623" i="1"/>
  <c r="C623" i="1"/>
  <c r="F325" i="1"/>
  <c r="E325" i="1"/>
  <c r="D325" i="1"/>
  <c r="C325" i="1"/>
  <c r="F295" i="1"/>
  <c r="E295" i="1"/>
  <c r="D295" i="1"/>
  <c r="C295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F1027" i="1" s="1"/>
  <c r="E173" i="1"/>
  <c r="D173" i="1"/>
  <c r="D1027" i="1" s="1"/>
  <c r="C173" i="1"/>
  <c r="F171" i="1"/>
  <c r="E171" i="1"/>
  <c r="D171" i="1"/>
  <c r="C171" i="1"/>
  <c r="F169" i="1"/>
  <c r="E169" i="1"/>
  <c r="D169" i="1"/>
  <c r="C169" i="1"/>
  <c r="F167" i="1"/>
  <c r="E167" i="1"/>
  <c r="D167" i="1"/>
  <c r="C167" i="1"/>
  <c r="F161" i="1"/>
  <c r="E161" i="1"/>
  <c r="D161" i="1"/>
  <c r="C161" i="1"/>
  <c r="F154" i="1"/>
  <c r="E154" i="1"/>
  <c r="D154" i="1"/>
  <c r="C154" i="1"/>
  <c r="F147" i="1"/>
  <c r="E147" i="1"/>
  <c r="D147" i="1"/>
  <c r="C147" i="1"/>
  <c r="F139" i="1"/>
  <c r="E139" i="1"/>
  <c r="D139" i="1"/>
  <c r="C139" i="1"/>
  <c r="F138" i="1"/>
  <c r="E138" i="1"/>
  <c r="D138" i="1"/>
  <c r="C138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1" i="1"/>
  <c r="E131" i="1"/>
  <c r="D131" i="1"/>
  <c r="C131" i="1"/>
  <c r="F130" i="1"/>
  <c r="E130" i="1"/>
  <c r="D130" i="1"/>
  <c r="C130" i="1"/>
  <c r="F113" i="1"/>
  <c r="E113" i="1"/>
  <c r="D113" i="1"/>
  <c r="C113" i="1"/>
  <c r="F112" i="1"/>
  <c r="E112" i="1"/>
  <c r="D112" i="1"/>
  <c r="C112" i="1"/>
  <c r="F106" i="1"/>
  <c r="E106" i="1"/>
  <c r="D106" i="1"/>
  <c r="C106" i="1"/>
  <c r="F105" i="1"/>
  <c r="E105" i="1"/>
  <c r="D105" i="1"/>
  <c r="C105" i="1"/>
  <c r="F103" i="1"/>
  <c r="E103" i="1"/>
  <c r="D103" i="1"/>
  <c r="C103" i="1"/>
  <c r="F95" i="1"/>
  <c r="E95" i="1"/>
  <c r="D95" i="1"/>
  <c r="C95" i="1"/>
  <c r="F94" i="1"/>
  <c r="E94" i="1"/>
  <c r="D94" i="1"/>
  <c r="C94" i="1"/>
  <c r="F91" i="1"/>
  <c r="E91" i="1"/>
  <c r="D91" i="1"/>
  <c r="C91" i="1"/>
  <c r="F90" i="1"/>
  <c r="E90" i="1"/>
  <c r="D90" i="1"/>
  <c r="C90" i="1"/>
  <c r="F68" i="1"/>
  <c r="E68" i="1"/>
  <c r="D68" i="1"/>
  <c r="C68" i="1"/>
  <c r="F64" i="1"/>
  <c r="E64" i="1"/>
  <c r="D64" i="1"/>
  <c r="C64" i="1"/>
  <c r="F63" i="1"/>
  <c r="E63" i="1"/>
  <c r="D63" i="1"/>
  <c r="C63" i="1"/>
  <c r="F34" i="1"/>
  <c r="E34" i="1"/>
  <c r="D34" i="1"/>
  <c r="C34" i="1"/>
  <c r="F7" i="1"/>
  <c r="E7" i="1"/>
  <c r="D7" i="1"/>
  <c r="C7" i="1"/>
  <c r="F5" i="1"/>
  <c r="E5" i="1"/>
  <c r="D5" i="1"/>
  <c r="C5" i="1"/>
  <c r="F4" i="1"/>
  <c r="E4" i="1"/>
  <c r="D4" i="1"/>
  <c r="C4" i="1"/>
  <c r="F3" i="1"/>
  <c r="E3" i="1"/>
  <c r="D3" i="1"/>
  <c r="C3" i="1"/>
  <c r="F2" i="1"/>
  <c r="F1026" i="1" s="1"/>
  <c r="E2" i="1"/>
  <c r="D2" i="1"/>
  <c r="D1026" i="1" s="1"/>
  <c r="C2" i="1"/>
  <c r="F1030" i="1" l="1"/>
</calcChain>
</file>

<file path=xl/sharedStrings.xml><?xml version="1.0" encoding="utf-8"?>
<sst xmlns="http://schemas.openxmlformats.org/spreadsheetml/2006/main" count="2059" uniqueCount="2004">
  <si>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</si>
  <si>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</si>
  <si>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</si>
  <si>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</si>
  <si>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</si>
  <si>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</si>
  <si>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</si>
  <si>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</si>
  <si>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</si>
  <si>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</si>
  <si>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</si>
  <si>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</si>
  <si>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</si>
  <si>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</si>
  <si>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</si>
  <si>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</si>
  <si>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</si>
  <si>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</si>
  <si>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</si>
  <si>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</si>
  <si>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</si>
  <si>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</si>
  <si>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</si>
  <si>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</si>
  <si>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</si>
  <si>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</si>
  <si>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1.1.1.02.026</t>
  </si>
  <si>
    <t>Banco Bradesco C/C 23331-5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</si>
  <si>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</si>
  <si>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</si>
  <si>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</si>
  <si>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</si>
  <si>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</si>
  <si>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</si>
  <si>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</si>
  <si>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</si>
  <si>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</si>
  <si>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</si>
  <si>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</si>
  <si>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</si>
  <si>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</si>
  <si>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</si>
  <si>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</si>
  <si>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</si>
  <si>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1.1.1.02.041</t>
  </si>
  <si>
    <t>CEF C/C 903462-5 CG Cristo R. Municipal</t>
  </si>
  <si>
    <t>1.1.1.02.042</t>
  </si>
  <si>
    <t>CEF C/C 238-0 Emenda Port GM/MS 3899/19</t>
  </si>
  <si>
    <t>1.1.1.02.043</t>
  </si>
  <si>
    <t>CEF C/C 239-9 HMFA</t>
  </si>
  <si>
    <t>1.1.1.02.045</t>
  </si>
  <si>
    <t>CEF C/C 303-4 CG UPA Norte - Municipal</t>
  </si>
  <si>
    <t>1.1.1.02.047</t>
  </si>
  <si>
    <t>CEF C/C 307-7 Emenda Port GM/MS 3670/19</t>
  </si>
  <si>
    <t>1.1.1.02.050</t>
  </si>
  <si>
    <t>CEF C/C 311-5 CG UPA 13 de Maio - Emenda</t>
  </si>
  <si>
    <t>1.1.1.02.052</t>
  </si>
  <si>
    <t>CEF C/C 313-1 Emenda Resol SS 55 E 84/20</t>
  </si>
  <si>
    <t>1.1.1.02.054</t>
  </si>
  <si>
    <t>CEF C/C 315-8 Emenda Port GM/MS 1393</t>
  </si>
  <si>
    <t>1.1.1.02.055</t>
  </si>
  <si>
    <t>CEF C/C 316-6 Emenda Port GM/MS 1448</t>
  </si>
  <si>
    <t>1.1.1.02.058</t>
  </si>
  <si>
    <t>Caixa Econômica Federal C/C 366-2</t>
  </si>
  <si>
    <t>1.1.1.02.059</t>
  </si>
  <si>
    <t>CEF C/C 426-0 Emenda Portaria 2271/2276</t>
  </si>
  <si>
    <t>1.1.1.02.060</t>
  </si>
  <si>
    <t>CEF C/C 439-1 CG UPA Oeste - Municipal</t>
  </si>
  <si>
    <t>1.1.1.02.062</t>
  </si>
  <si>
    <t>CEF C/C 491-0 HMFA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</si>
  <si>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</si>
  <si>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</si>
  <si>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</si>
  <si>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</si>
  <si>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</si>
  <si>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</si>
  <si>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</si>
  <si>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</si>
  <si>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</si>
  <si>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</si>
  <si>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</si>
  <si>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</si>
  <si>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1.1.1.03.043</t>
  </si>
  <si>
    <t>CEF 3462-7 FIC GIRO EMPRESA RF REF DI LP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</si>
  <si>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</si>
  <si>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</si>
  <si>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</si>
  <si>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</si>
  <si>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</si>
  <si>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</si>
  <si>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</si>
  <si>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</si>
  <si>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</si>
  <si>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</si>
  <si>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</si>
  <si>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</si>
  <si>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</si>
  <si>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</si>
  <si>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</si>
  <si>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</si>
  <si>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</si>
  <si>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</si>
  <si>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1.1.1.03.053</t>
  </si>
  <si>
    <t>CEF 903462-5 FIC Giro Cristo R Municipal</t>
  </si>
  <si>
    <t>1.1.1.03.055</t>
  </si>
  <si>
    <t>CEF 239-9 FIC Giro HMFA</t>
  </si>
  <si>
    <t>1.1.1.03.057</t>
  </si>
  <si>
    <t>CEF 303-4 FIC Giro UPA Norte - Municipal</t>
  </si>
  <si>
    <t>1.1.1.03.058</t>
  </si>
  <si>
    <t>CEF 304-2 FIC Giro UPA Norte Mun Invest.</t>
  </si>
  <si>
    <t>1.1.1.03.063</t>
  </si>
  <si>
    <t>CEF 312-3 FIC Giro Emp. RF REF DI LP</t>
  </si>
  <si>
    <t>1.1.1.03.064</t>
  </si>
  <si>
    <t>CEF 313-1 FIC Giro Emp. RF REF DI LP</t>
  </si>
  <si>
    <t>1.1.1.03.065</t>
  </si>
  <si>
    <t>CEF 314-0 FIC Giro Emp. RF REF DI LP</t>
  </si>
  <si>
    <t>1.1.1.03.066</t>
  </si>
  <si>
    <t>CEF 315-8 FIC Giro Emp. RF REF DI LP</t>
  </si>
  <si>
    <t>1.1.1.03.067</t>
  </si>
  <si>
    <t>CEF 316-6 FIC Giro Emp. RF REF DI LP</t>
  </si>
  <si>
    <t>1.1.1.03.070</t>
  </si>
  <si>
    <t>CEF 426-0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</si>
  <si>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</si>
  <si>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</si>
  <si>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</si>
  <si>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</si>
  <si>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</si>
  <si>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</si>
  <si>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</si>
  <si>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</si>
  <si>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</si>
  <si>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</si>
  <si>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</si>
  <si>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</si>
  <si>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</si>
  <si>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</si>
  <si>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</si>
  <si>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</si>
  <si>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</si>
  <si>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</si>
  <si>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</si>
  <si>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</si>
  <si>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</si>
  <si>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</si>
  <si>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</si>
  <si>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</si>
  <si>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</si>
  <si>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</si>
  <si>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</si>
  <si>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</si>
  <si>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</si>
  <si>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</si>
  <si>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</si>
  <si>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</si>
  <si>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</si>
  <si>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</si>
  <si>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</si>
  <si>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</si>
  <si>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</si>
  <si>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</si>
  <si>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</si>
  <si>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</si>
  <si>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</si>
  <si>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</si>
  <si>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</si>
  <si>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</si>
  <si>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</si>
  <si>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</si>
  <si>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</si>
  <si>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</si>
  <si>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</si>
  <si>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</si>
  <si>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</si>
  <si>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</si>
  <si>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</si>
  <si>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</si>
  <si>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</si>
  <si>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</si>
  <si>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</si>
  <si>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</si>
  <si>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1.1.2.02.072</t>
  </si>
  <si>
    <t>Postal Saude - Caixa A.Emp.Correios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</si>
  <si>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</si>
  <si>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</si>
  <si>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</si>
  <si>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</si>
  <si>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</si>
  <si>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</si>
  <si>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</si>
  <si>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</si>
  <si>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</si>
  <si>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</si>
  <si>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</si>
  <si>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</si>
  <si>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</si>
  <si>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</si>
  <si>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</si>
  <si>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</si>
  <si>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</si>
  <si>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</si>
  <si>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</si>
  <si>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</si>
  <si>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1.1.4.01.012</t>
  </si>
  <si>
    <t>Acordos</t>
  </si>
  <si>
    <t>1.1.4.01.013</t>
  </si>
  <si>
    <t>(-) PCLD Outros Créditos</t>
  </si>
  <si>
    <t>1.1.4.01.014</t>
  </si>
  <si>
    <t>Bradesco Capitalização PQB Empresarial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</si>
  <si>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</si>
  <si>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</si>
  <si>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</si>
  <si>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</si>
  <si>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</si>
  <si>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</si>
  <si>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</si>
  <si>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</si>
  <si>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</si>
  <si>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</si>
  <si>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</si>
  <si>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</si>
  <si>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</si>
  <si>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</si>
  <si>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</si>
  <si>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</si>
  <si>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</si>
  <si>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</si>
  <si>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</si>
  <si>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</si>
  <si>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</si>
  <si>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</si>
  <si>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</si>
  <si>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</si>
  <si>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</si>
  <si>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</si>
  <si>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</si>
  <si>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</si>
  <si>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</si>
  <si>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</si>
  <si>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</si>
  <si>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</si>
  <si>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</si>
  <si>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</si>
  <si>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</si>
  <si>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</si>
  <si>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</si>
  <si>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</si>
  <si>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</si>
  <si>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</si>
  <si>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</si>
  <si>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</si>
  <si>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</si>
  <si>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</si>
  <si>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</si>
  <si>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</si>
  <si>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</si>
  <si>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</si>
  <si>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</si>
  <si>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</si>
  <si>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</si>
  <si>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</si>
  <si>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</si>
  <si>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</si>
  <si>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</si>
  <si>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</si>
  <si>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</si>
  <si>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</si>
  <si>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</si>
  <si>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</si>
  <si>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</si>
  <si>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</si>
  <si>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</si>
  <si>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</si>
  <si>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</si>
  <si>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</si>
  <si>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</si>
  <si>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</si>
  <si>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</si>
  <si>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</si>
  <si>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</si>
  <si>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</si>
  <si>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</si>
  <si>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</si>
  <si>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</si>
  <si>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</si>
  <si>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</si>
  <si>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</si>
  <si>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</si>
  <si>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</si>
  <si>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</si>
  <si>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</si>
  <si>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</si>
  <si>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</si>
  <si>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</si>
  <si>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</si>
  <si>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</si>
  <si>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</si>
  <si>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</si>
  <si>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</si>
  <si>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</si>
  <si>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</si>
  <si>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</si>
  <si>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</si>
  <si>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</si>
  <si>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</si>
  <si>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</si>
  <si>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</si>
  <si>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</si>
  <si>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</si>
  <si>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</si>
  <si>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</si>
  <si>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</si>
  <si>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</si>
  <si>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</si>
  <si>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</si>
  <si>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</si>
  <si>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</si>
  <si>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</si>
  <si>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</si>
  <si>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</si>
  <si>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</si>
  <si>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</si>
  <si>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</si>
  <si>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</si>
  <si>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</si>
  <si>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</si>
  <si>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</si>
  <si>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</si>
  <si>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</si>
  <si>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</si>
  <si>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</si>
  <si>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</si>
  <si>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</si>
  <si>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</si>
  <si>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</si>
  <si>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</si>
  <si>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</si>
  <si>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</si>
  <si>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</si>
  <si>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</si>
  <si>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</si>
  <si>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</si>
  <si>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</si>
  <si>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</si>
  <si>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</si>
  <si>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</si>
  <si>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</si>
  <si>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</si>
  <si>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</si>
  <si>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</si>
  <si>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</si>
  <si>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</si>
  <si>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</si>
  <si>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</si>
  <si>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</si>
  <si>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</si>
  <si>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</si>
  <si>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</si>
  <si>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</si>
  <si>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</si>
  <si>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</si>
  <si>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</si>
  <si>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2.1.1.01.016</t>
  </si>
  <si>
    <t>Cholmed Coml.Hosp.Ltda EPP</t>
  </si>
  <si>
    <t>2.1.1.01.031</t>
  </si>
  <si>
    <t>Gigante Recém Nascido Ind. Com.R.</t>
  </si>
  <si>
    <t>2.1.1.01.039</t>
  </si>
  <si>
    <t>Indutria Farmaceutica Rioquimica Ltda.</t>
  </si>
  <si>
    <t>2.1.1.01.049</t>
  </si>
  <si>
    <t>Capemisa Seguradora de Vida e Prev. S/A</t>
  </si>
  <si>
    <t>2.1.1.01.050</t>
  </si>
  <si>
    <t>Baroni &amp; Fabbri Comercio De Produto N.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</si>
  <si>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</si>
  <si>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</si>
  <si>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</si>
  <si>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</si>
  <si>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</si>
  <si>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</si>
  <si>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2.1.1.01.069</t>
  </si>
  <si>
    <t>Nova Opção Hospitalar Comercial Ltda</t>
  </si>
  <si>
    <t>2.1.1.01.072</t>
  </si>
  <si>
    <t>Alimentos Portioli Ltda.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</si>
  <si>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</si>
  <si>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</si>
  <si>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</si>
  <si>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</si>
  <si>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</si>
  <si>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</si>
  <si>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</si>
  <si>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</si>
  <si>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</si>
  <si>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</si>
  <si>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</si>
  <si>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</si>
  <si>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2.1.1.01.125</t>
  </si>
  <si>
    <t>Presentes Pedrazzi</t>
  </si>
  <si>
    <t>2.1.1.01.128</t>
  </si>
  <si>
    <t>Unimed Nordeste</t>
  </si>
  <si>
    <t>2.1.1.01.140</t>
  </si>
  <si>
    <t>Expressa Distribuidora De Med.</t>
  </si>
  <si>
    <t>2.1.1.01.178</t>
  </si>
  <si>
    <t>U Pace Comercial De Parafusos Ltda</t>
  </si>
  <si>
    <t>2.1.1.01.187</t>
  </si>
  <si>
    <t>Casa Do Açougueiro De Rib. Preto Ltda.</t>
  </si>
  <si>
    <t>2.1.1.01.193</t>
  </si>
  <si>
    <t>Avenida Materiais Para Construção Ltda.</t>
  </si>
  <si>
    <t>2.1.1.01.201</t>
  </si>
  <si>
    <t>Cirurgica Martomed Ltda. EPP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</si>
  <si>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</si>
  <si>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</si>
  <si>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</si>
  <si>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</si>
  <si>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</si>
  <si>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</si>
  <si>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</si>
  <si>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</si>
  <si>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</si>
  <si>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</si>
  <si>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2.1.1.01.238</t>
  </si>
  <si>
    <t>Mercantil Carvalho Vilela Ltda.</t>
  </si>
  <si>
    <t>2.1.1.01.250</t>
  </si>
  <si>
    <t>ACS Medical Produtos Hospitalares Ltda.</t>
  </si>
  <si>
    <t>2.1.1.01.254</t>
  </si>
  <si>
    <t>Distrinox - Dist. de Art. Agric. e Seg.</t>
  </si>
  <si>
    <t>2.1.1.01.284</t>
  </si>
  <si>
    <t>Biotec Produtos Hospitalares LTDA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</si>
  <si>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</si>
  <si>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</si>
  <si>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</si>
  <si>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</si>
  <si>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</si>
  <si>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</si>
  <si>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</si>
  <si>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</si>
  <si>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</si>
  <si>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</si>
  <si>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2.1.1.01.315</t>
  </si>
  <si>
    <t>Nutri Arthi Comercial Ltda - ME</t>
  </si>
  <si>
    <t>2.1.1.01.326</t>
  </si>
  <si>
    <t>Eurofarma Laboratorios Ltda.</t>
  </si>
  <si>
    <t>2.1.1.01.334</t>
  </si>
  <si>
    <t>Sulmedic Com. de Medicamentos LTDA</t>
  </si>
  <si>
    <t>2.1.1.01.335</t>
  </si>
  <si>
    <t>CSA Internacional Import. e Export.</t>
  </si>
  <si>
    <t>2.1.1.01.339</t>
  </si>
  <si>
    <t>Rosana Da Silva Com. De Curtinas E Persi</t>
  </si>
  <si>
    <t>2.1.1.01.358</t>
  </si>
  <si>
    <t>Lafix Ind. E Com. De Moveis Hospitalares</t>
  </si>
  <si>
    <t>2.1.1.01.365</t>
  </si>
  <si>
    <t>Drogavida Comercial De Drogas Ltda.</t>
  </si>
  <si>
    <t>2.1.1.01.369</t>
  </si>
  <si>
    <t>Supermed Com. E Imp. De Prod. Med. E Hos</t>
  </si>
  <si>
    <t>2.1.1.01.374</t>
  </si>
  <si>
    <t>CM Medicamentos Especiais Ltda.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</si>
  <si>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</si>
  <si>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</si>
  <si>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</si>
  <si>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</si>
  <si>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</si>
  <si>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</si>
  <si>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</si>
  <si>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</si>
  <si>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</si>
  <si>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</si>
  <si>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</si>
  <si>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</si>
  <si>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</si>
  <si>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</si>
  <si>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</si>
  <si>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</si>
  <si>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</si>
  <si>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</si>
  <si>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2.1.1.01.448</t>
  </si>
  <si>
    <t>De Pauli Com. Repr. Import. Expor.</t>
  </si>
  <si>
    <t>2.1.1.01.461</t>
  </si>
  <si>
    <t>Crismed Comercial Hospitalar LTDA</t>
  </si>
  <si>
    <t>2.1.1.01.463</t>
  </si>
  <si>
    <t>Soma/SP Produtos Hospitalares Ltda</t>
  </si>
  <si>
    <t>2.1.1.01.475</t>
  </si>
  <si>
    <t>Profarma Specialty S.A</t>
  </si>
  <si>
    <t>2.1.1.01.480</t>
  </si>
  <si>
    <t>Cristal Distribuidora de Medicamentos</t>
  </si>
  <si>
    <t>2.1.1.01.482</t>
  </si>
  <si>
    <t>Enterpack Descartaveis Hospitalares Ltda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</si>
  <si>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</si>
  <si>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</si>
  <si>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</si>
  <si>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</si>
  <si>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</si>
  <si>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</si>
  <si>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</si>
  <si>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</si>
  <si>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</si>
  <si>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</si>
  <si>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2.1.1.01.515</t>
  </si>
  <si>
    <t>Air Liquide Brasil Ltda.</t>
  </si>
  <si>
    <t>2.1.1.01.526</t>
  </si>
  <si>
    <t>Hdl Log. Hosp. Ltda.</t>
  </si>
  <si>
    <t>2.1.1.01.533</t>
  </si>
  <si>
    <t>H.D.C Comercial Ltda- ME</t>
  </si>
  <si>
    <t>2.1.1.01.542</t>
  </si>
  <si>
    <t>Giglio &amp; Bonfante Ltda. EPP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</si>
  <si>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</si>
  <si>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</si>
  <si>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</si>
  <si>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</si>
  <si>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</si>
  <si>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</si>
  <si>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</si>
  <si>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</si>
  <si>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</si>
  <si>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</si>
  <si>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2.1.1.01.591</t>
  </si>
  <si>
    <t>Com. de Ferragens Pires Martins Imp. Exp</t>
  </si>
  <si>
    <t>2.1.1.01.593</t>
  </si>
  <si>
    <t>Rosangela Guimaraes Tavares ME</t>
  </si>
  <si>
    <t>2.1.1.01.600</t>
  </si>
  <si>
    <t>Astra Farma Comercio de Mat. ME</t>
  </si>
  <si>
    <t>2.1.1.01.603</t>
  </si>
  <si>
    <t>Farmater Medicamentos Ltda</t>
  </si>
  <si>
    <t>2.1.1.01.604</t>
  </si>
  <si>
    <t>Medicor Produtos Hospitalares Ltda</t>
  </si>
  <si>
    <t>2.1.1.01.607</t>
  </si>
  <si>
    <t>Biobase Industria e Comercio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</si>
  <si>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</si>
  <si>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</si>
  <si>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</si>
  <si>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</si>
  <si>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</si>
  <si>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</si>
  <si>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</si>
  <si>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</si>
  <si>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</si>
  <si>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</si>
  <si>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</si>
  <si>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</si>
  <si>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2.1.1.01.715</t>
  </si>
  <si>
    <t>Anbioton Importadora Ltda</t>
  </si>
  <si>
    <t>2.1.1.01.760</t>
  </si>
  <si>
    <t>Politec Importação e Comercio Ltda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</si>
  <si>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</si>
  <si>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</si>
  <si>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</si>
  <si>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</si>
  <si>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</si>
  <si>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</si>
  <si>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</si>
  <si>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</si>
  <si>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</si>
  <si>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</si>
  <si>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</si>
  <si>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</si>
  <si>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</si>
  <si>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</si>
  <si>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2.1.1.01.805</t>
  </si>
  <si>
    <t>AR Direto Comercial Eireli - EPP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</si>
  <si>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</si>
  <si>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</si>
  <si>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</si>
  <si>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</si>
  <si>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</si>
  <si>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</si>
  <si>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</si>
  <si>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</si>
  <si>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</si>
  <si>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</si>
  <si>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</si>
  <si>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</si>
  <si>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2.1.1.01.902</t>
  </si>
  <si>
    <t>Lumiar Health Builders Equip. Hosp. LTDA</t>
  </si>
  <si>
    <t>2.1.1.01.913</t>
  </si>
  <si>
    <t>INOVA Comercial Hospitalar LTDA EPP</t>
  </si>
  <si>
    <t>2.1.1.01.914</t>
  </si>
  <si>
    <t>Medi House Ind. Com. Prod. Cir. Hosp.</t>
  </si>
  <si>
    <t>2.1.1.01.919</t>
  </si>
  <si>
    <t>Viva Produtos Hospitalares LTDA</t>
  </si>
  <si>
    <t>2.1.1.01.923</t>
  </si>
  <si>
    <t>Acacia Comércio de Medicamentos LTDA</t>
  </si>
  <si>
    <t>2.1.1.01.926</t>
  </si>
  <si>
    <t>D.E. Ferreira Mat. Hidr. Rei dos Reparos</t>
  </si>
  <si>
    <t>2.1.1.01.928</t>
  </si>
  <si>
    <t>Dina Aparecida C. S. ME - Armarinhos</t>
  </si>
  <si>
    <t>2.1.1.01.939</t>
  </si>
  <si>
    <t>Olidef CZ Ind. Ap. Hosp. LTDA</t>
  </si>
  <si>
    <t>2.1.1.01.959</t>
  </si>
  <si>
    <t>Diag Solution Artigos Médicos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</si>
  <si>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</si>
  <si>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</si>
  <si>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</si>
  <si>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</si>
  <si>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</si>
  <si>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</si>
  <si>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</si>
  <si>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</si>
  <si>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</si>
  <si>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</si>
  <si>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</si>
  <si>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</si>
  <si>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</si>
  <si>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</si>
  <si>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</si>
  <si>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</si>
  <si>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</si>
  <si>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</si>
  <si>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</si>
  <si>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</si>
  <si>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</si>
  <si>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</si>
  <si>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</si>
  <si>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</si>
  <si>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</si>
  <si>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</si>
  <si>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</si>
  <si>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</si>
  <si>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</si>
  <si>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</si>
  <si>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</si>
  <si>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</si>
  <si>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</si>
  <si>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</si>
  <si>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</si>
  <si>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</si>
  <si>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</si>
  <si>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</si>
  <si>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</si>
  <si>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</si>
  <si>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</si>
  <si>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</si>
  <si>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</si>
  <si>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</si>
  <si>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</si>
  <si>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</si>
  <si>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</si>
  <si>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</si>
  <si>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</si>
  <si>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</si>
  <si>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</si>
  <si>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</si>
  <si>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</si>
  <si>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</si>
  <si>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</si>
  <si>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</si>
  <si>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</si>
  <si>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</si>
  <si>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</si>
  <si>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</si>
  <si>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</si>
  <si>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</si>
  <si>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</si>
  <si>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</si>
  <si>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</si>
  <si>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</si>
  <si>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</si>
  <si>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</si>
  <si>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</si>
  <si>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</si>
  <si>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</si>
  <si>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</si>
  <si>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</si>
  <si>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</si>
  <si>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</si>
  <si>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</si>
  <si>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</si>
  <si>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</si>
  <si>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</si>
  <si>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</si>
  <si>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</si>
  <si>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</si>
  <si>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</si>
  <si>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</si>
  <si>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</si>
  <si>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</si>
  <si>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</si>
  <si>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</si>
  <si>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</si>
  <si>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</si>
  <si>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</si>
  <si>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</si>
  <si>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</si>
  <si>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</si>
  <si>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</si>
  <si>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</si>
  <si>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</si>
  <si>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</si>
  <si>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</si>
  <si>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</si>
  <si>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</si>
  <si>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</si>
  <si>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</si>
  <si>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</si>
  <si>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</si>
  <si>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</si>
  <si>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</si>
  <si>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</si>
  <si>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</si>
  <si>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</si>
  <si>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</si>
  <si>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</si>
  <si>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</si>
  <si>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</si>
  <si>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</si>
  <si>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</si>
  <si>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</si>
  <si>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</si>
  <si>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</si>
  <si>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</si>
  <si>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</si>
  <si>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</si>
  <si>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</si>
  <si>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</si>
  <si>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</si>
  <si>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</si>
  <si>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</si>
  <si>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</si>
  <si>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</si>
  <si>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</si>
  <si>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</si>
  <si>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</si>
  <si>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</si>
  <si>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</si>
  <si>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</si>
  <si>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</si>
  <si>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</si>
  <si>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</si>
  <si>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</si>
  <si>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</si>
  <si>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</si>
  <si>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</si>
  <si>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2.1.1.03.148</t>
  </si>
  <si>
    <t>Marra Clínica de Infectologia LTDA</t>
  </si>
  <si>
    <t>2.1.1.03.150</t>
  </si>
  <si>
    <t>PR de Oliveira Clínica Médica LTDA EPP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</si>
  <si>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</si>
  <si>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</si>
  <si>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</si>
  <si>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</si>
  <si>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</si>
  <si>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</si>
  <si>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</si>
  <si>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</si>
  <si>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</si>
  <si>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</si>
  <si>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</si>
  <si>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</si>
  <si>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</si>
  <si>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</si>
  <si>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</si>
  <si>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</si>
  <si>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</si>
  <si>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</si>
  <si>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</si>
  <si>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</si>
  <si>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2.1.1.03.188</t>
  </si>
  <si>
    <t>Q!saude S/S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</si>
  <si>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</si>
  <si>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</si>
  <si>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</si>
  <si>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</si>
  <si>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</si>
  <si>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</si>
  <si>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</si>
  <si>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</si>
  <si>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</si>
  <si>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</si>
  <si>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</si>
  <si>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</si>
  <si>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</si>
  <si>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</si>
  <si>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</si>
  <si>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</si>
  <si>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</si>
  <si>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</si>
  <si>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</si>
  <si>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</si>
  <si>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</si>
  <si>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</si>
  <si>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</si>
  <si>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</si>
  <si>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</si>
  <si>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</si>
  <si>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</si>
  <si>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</si>
  <si>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</si>
  <si>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</si>
  <si>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</si>
  <si>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S Vitória da Silva ME</t>
  </si>
  <si>
    <t>2.1.1.03.237</t>
  </si>
  <si>
    <t>Klinmed - Serviços Médicos EIRELI ME</t>
  </si>
  <si>
    <t>2.1.1.03.240</t>
  </si>
  <si>
    <t>Bibbo &amp; Bibbo Serv. Méd. Hosp. LTDA</t>
  </si>
  <si>
    <t>2.1.1.03.241</t>
  </si>
  <si>
    <t>Laraissa Fernandes Ferreira Eireli</t>
  </si>
  <si>
    <t>2.1.1.03.243</t>
  </si>
  <si>
    <t>A L M - Urgências Médicas S/S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</si>
  <si>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</si>
  <si>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</si>
  <si>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</si>
  <si>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</si>
  <si>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</si>
  <si>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</si>
  <si>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</si>
  <si>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</si>
  <si>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</si>
  <si>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</si>
  <si>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2.1.1.03.275</t>
  </si>
  <si>
    <t>GV Rios RP Serviços Médicos LTDA</t>
  </si>
  <si>
    <t>2.1.1.03.278</t>
  </si>
  <si>
    <t>RF Cury Telemedicina Consult. Neurof.</t>
  </si>
  <si>
    <t>2.1.1.03.279</t>
  </si>
  <si>
    <t>Kosaki &amp; Muniz Clínica Médica LTDA ME</t>
  </si>
  <si>
    <t>2.1.1.03.298</t>
  </si>
  <si>
    <t>GMED Saúde EIRELI - ME</t>
  </si>
  <si>
    <t>2.1.1.03.301</t>
  </si>
  <si>
    <t>AFBB Serv. Med. Ltda - ME</t>
  </si>
  <si>
    <t>2.1.1.03.306</t>
  </si>
  <si>
    <t>Sorrentino &amp; Mendes Clinica Medica Ltda.</t>
  </si>
  <si>
    <t>2.1.1.03.308</t>
  </si>
  <si>
    <t>JDLD Serv. Med. Ltda</t>
  </si>
  <si>
    <t>2.1.1.03.311</t>
  </si>
  <si>
    <t>Guilherme de Souza P. Eireli -ME</t>
  </si>
  <si>
    <t>2.1.1.03.312</t>
  </si>
  <si>
    <t>Thais França Araujo Eireli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</si>
  <si>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</si>
  <si>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</si>
  <si>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</si>
  <si>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</si>
  <si>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</si>
  <si>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</si>
  <si>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</si>
  <si>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</si>
  <si>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2.1.1.03.336</t>
  </si>
  <si>
    <t>G.V. Clinica Medica Ltda</t>
  </si>
  <si>
    <t>2.1.1.03.339</t>
  </si>
  <si>
    <t>Arthur Craice Colombo ME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</si>
  <si>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</si>
  <si>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</si>
  <si>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</si>
  <si>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</si>
  <si>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</si>
  <si>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</si>
  <si>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</si>
  <si>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</si>
  <si>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</si>
  <si>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</si>
  <si>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</si>
  <si>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</si>
  <si>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</si>
  <si>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</si>
  <si>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2.1.1.03.362</t>
  </si>
  <si>
    <t>Medicina Ativa LTDA ME</t>
  </si>
  <si>
    <t>2.1.1.03.363</t>
  </si>
  <si>
    <t>Giacomin &amp; Cia Serviços Medicos Ltda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</si>
  <si>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</si>
  <si>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</si>
  <si>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</si>
  <si>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</si>
  <si>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</si>
  <si>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</si>
  <si>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</si>
  <si>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</si>
  <si>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</si>
  <si>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</si>
  <si>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</si>
  <si>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</si>
  <si>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</si>
  <si>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</si>
  <si>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2.1.1.03.385</t>
  </si>
  <si>
    <t>Maycon Charlles Soares Nasc.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</si>
  <si>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</si>
  <si>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</si>
  <si>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</si>
  <si>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</si>
  <si>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</si>
  <si>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</si>
  <si>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</si>
  <si>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</si>
  <si>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2.1.1.03.397</t>
  </si>
  <si>
    <t>Pereira Serviços Médicos LTDA</t>
  </si>
  <si>
    <t>2.1.1.03.400</t>
  </si>
  <si>
    <t>Sapienza Servicos MedicoLtda</t>
  </si>
  <si>
    <t>2.1.1.03.401</t>
  </si>
  <si>
    <t>Alcantara Serviços Médicos LTDA</t>
  </si>
  <si>
    <t>2.1.1.03.402</t>
  </si>
  <si>
    <t>Rafaella Serviços Médicos EIRELI</t>
  </si>
  <si>
    <t>2.1.1.03.403</t>
  </si>
  <si>
    <t>Ferronato Serviços Médicos EIRELI</t>
  </si>
  <si>
    <t>2.1.1.03.409</t>
  </si>
  <si>
    <t>Mendes &amp; Ariete Serviços Médicos LTDA</t>
  </si>
  <si>
    <t>2.1.1.03.411</t>
  </si>
  <si>
    <t>Lemes Medicina e Gestao Hospitalar Ltda</t>
  </si>
  <si>
    <t>2.1.1.03.412</t>
  </si>
  <si>
    <t>DGP Serviços Médicos LTDA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</si>
  <si>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</si>
  <si>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</si>
  <si>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</si>
  <si>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</si>
  <si>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</si>
  <si>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</si>
  <si>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</si>
  <si>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</si>
  <si>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</si>
  <si>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</si>
  <si>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</si>
  <si>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</si>
  <si>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</si>
  <si>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</si>
  <si>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</si>
  <si>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</si>
  <si>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</si>
  <si>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</si>
  <si>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</si>
  <si>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</si>
  <si>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</si>
  <si>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</si>
  <si>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</si>
  <si>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</si>
  <si>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</si>
  <si>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</si>
  <si>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</si>
  <si>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</si>
  <si>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</si>
  <si>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</si>
  <si>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</si>
  <si>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</si>
  <si>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</si>
  <si>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</si>
  <si>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</si>
  <si>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</si>
  <si>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2.1.1.03.444</t>
  </si>
  <si>
    <t>Mayara Ramos Serviços Médicos Ltda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</si>
  <si>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</si>
  <si>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</si>
  <si>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</si>
  <si>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</si>
  <si>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</si>
  <si>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</si>
  <si>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</si>
  <si>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</si>
  <si>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</si>
  <si>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</si>
  <si>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</si>
  <si>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</si>
  <si>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</si>
  <si>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</si>
  <si>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2.1.1.03.457</t>
  </si>
  <si>
    <t>Clin. Med. Mariane Redivo Aljonas &amp; Cia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</si>
  <si>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</si>
  <si>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</si>
  <si>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</si>
  <si>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</si>
  <si>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</si>
  <si>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</si>
  <si>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</si>
  <si>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</si>
  <si>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</si>
  <si>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</si>
  <si>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2.1.1.03.464</t>
  </si>
  <si>
    <t>Pamplona Atendimentos Hospitalares Ltda</t>
  </si>
  <si>
    <t>2.1.1.03.465</t>
  </si>
  <si>
    <t>Gabriela Ferreira Serviços Médicos</t>
  </si>
  <si>
    <t>2.1.1.03.468</t>
  </si>
  <si>
    <t>T.Casimiro Serviços Médicos Ltda</t>
  </si>
  <si>
    <t>2.1.1.03.469</t>
  </si>
  <si>
    <t>Otaviano &amp; Machado Clinica Médica Ltda</t>
  </si>
  <si>
    <t>2.1.1.03.470</t>
  </si>
  <si>
    <t>Bloemer Serviços Médicos Ltda</t>
  </si>
  <si>
    <t>2.1.1.03.471</t>
  </si>
  <si>
    <t>STAFF MD MEDICINA LTDA</t>
  </si>
  <si>
    <t>2.1.1.03.472</t>
  </si>
  <si>
    <t>S. Pironel Serviços Médicos Ltda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</si>
  <si>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</si>
  <si>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</si>
  <si>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</si>
  <si>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</si>
  <si>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</si>
  <si>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</si>
  <si>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</si>
  <si>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</si>
  <si>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</si>
  <si>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</si>
  <si>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2.1.1.03.481</t>
  </si>
  <si>
    <t>Natalia Vizioli Servicos Medicos Ltda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</si>
  <si>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</si>
  <si>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</si>
  <si>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</si>
  <si>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</si>
  <si>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</si>
  <si>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</si>
  <si>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</si>
  <si>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</si>
  <si>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2.1.1.03.496</t>
  </si>
  <si>
    <t>T.H.N Serviços em Saude Ltda.</t>
  </si>
  <si>
    <t>2.1.1.03.499</t>
  </si>
  <si>
    <t>Flaviano Santana de Paula Eireli</t>
  </si>
  <si>
    <t>2.1.1.03.500</t>
  </si>
  <si>
    <t>De Paula Ribeiro Serviços Medicos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</si>
  <si>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</si>
  <si>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</si>
  <si>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</si>
  <si>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</si>
  <si>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</si>
  <si>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</si>
  <si>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</si>
  <si>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</si>
  <si>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2.1.1.03.513</t>
  </si>
  <si>
    <t>Eg Prestadora de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</si>
  <si>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</si>
  <si>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</si>
  <si>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</si>
  <si>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</si>
  <si>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</si>
  <si>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Karen Araujo de Freitas - Clinica Médica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</si>
  <si>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</si>
  <si>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</si>
  <si>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</si>
  <si>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</si>
  <si>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</si>
  <si>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</si>
  <si>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2.1.1.03.524</t>
  </si>
  <si>
    <t>Maciel Clinica Medica Eireli</t>
  </si>
  <si>
    <t>2.1.1.03.525</t>
  </si>
  <si>
    <t>Brm Serviços Médicos Ltda</t>
  </si>
  <si>
    <t>2.1.1.03.526</t>
  </si>
  <si>
    <t>Francisco Kallas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</si>
  <si>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</si>
  <si>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</si>
  <si>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</si>
  <si>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</si>
  <si>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</si>
  <si>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</si>
  <si>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2.1.1.03.536</t>
  </si>
  <si>
    <t>Delpino Prestadora de Serviços Méd Ltda</t>
  </si>
  <si>
    <t>2.1.1.03.540</t>
  </si>
  <si>
    <t>L m Bacelar Serviços Médicos Ltda</t>
  </si>
  <si>
    <t>2.1.1.03.542</t>
  </si>
  <si>
    <t>Belguerand e Dantas Serviços Méd Ltda</t>
  </si>
  <si>
    <t>2.1.1.03.543</t>
  </si>
  <si>
    <t>Lavipe Saúde Ltda</t>
  </si>
  <si>
    <t>2.1.1.03.545</t>
  </si>
  <si>
    <t>Clinica Médica MMA &amp; Fernandes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</si>
  <si>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</si>
  <si>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</si>
  <si>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</si>
  <si>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</si>
  <si>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</si>
  <si>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</si>
  <si>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2.1.1.03.550</t>
  </si>
  <si>
    <t>Leandro Peruchi da Silva Me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</si>
  <si>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</si>
  <si>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</si>
  <si>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</si>
  <si>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</si>
  <si>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</si>
  <si>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</si>
  <si>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</si>
  <si>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</si>
  <si>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</si>
  <si>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Gabriela Dias Desidério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</si>
  <si>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</si>
  <si>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</si>
  <si>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</si>
  <si>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</si>
  <si>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</si>
  <si>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</si>
  <si>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2.1.1.03.560</t>
  </si>
  <si>
    <t>MBS Serviços Médicos Ltda</t>
  </si>
  <si>
    <t>2.1.1.03.561</t>
  </si>
  <si>
    <t>Viviane Tavares Maselli Serviços Médicos</t>
  </si>
  <si>
    <t>2.1.1.03.562</t>
  </si>
  <si>
    <t>River Med Serviços Médicos Ltda</t>
  </si>
  <si>
    <t>2.1.1.03.563</t>
  </si>
  <si>
    <t>E. Saab Medicina Integrativa Ltda</t>
  </si>
  <si>
    <t>2.1.1.03.567</t>
  </si>
  <si>
    <t>Silvestre &amp; Cardin Serviços Médicos Ltda</t>
  </si>
  <si>
    <t>2.1.1.03.569</t>
  </si>
  <si>
    <t>LBB Serviços Médicos Ltda</t>
  </si>
  <si>
    <t>2.1.1.03.570</t>
  </si>
  <si>
    <t>E.J Araujo Clinica Médica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</si>
  <si>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</si>
  <si>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</si>
  <si>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</si>
  <si>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</si>
  <si>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</si>
  <si>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</si>
  <si>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</si>
  <si>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</si>
  <si>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</si>
  <si>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</si>
  <si>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</si>
  <si>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</si>
  <si>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</si>
  <si>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</si>
  <si>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2.1.1.03.579</t>
  </si>
  <si>
    <t>Matta Clementino Saúde Ltda</t>
  </si>
  <si>
    <t>2.1.1.03.580</t>
  </si>
  <si>
    <t>M. V. Serviços Administrativos Ltda</t>
  </si>
  <si>
    <t>2.1.1.03.581</t>
  </si>
  <si>
    <t>LR Miyazaki Serviços Médicos Ltda</t>
  </si>
  <si>
    <t>2.1.1.03.582</t>
  </si>
  <si>
    <t>Silveira Inacio Serviços Médicos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</si>
  <si>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</si>
  <si>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</si>
  <si>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</si>
  <si>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</si>
  <si>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</si>
  <si>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</si>
  <si>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</si>
  <si>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</si>
  <si>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</si>
  <si>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</si>
  <si>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</si>
  <si>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</si>
  <si>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</si>
  <si>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</si>
  <si>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</si>
  <si>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</si>
  <si>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2.1.1.03.594</t>
  </si>
  <si>
    <t>Clinica Médica Canuto Pereira e Pilati</t>
  </si>
  <si>
    <t>2.1.1.03.595</t>
  </si>
  <si>
    <t>Saymed Serviços Médicos Ltda</t>
  </si>
  <si>
    <t>2.1.1.03.596</t>
  </si>
  <si>
    <t>Muhammad e Silva Serviços Médicos Ltda</t>
  </si>
  <si>
    <t>2.1.1.03.598</t>
  </si>
  <si>
    <t>F. R. C. Serviços Médicos Ltda</t>
  </si>
  <si>
    <t>2.1.1.03.599</t>
  </si>
  <si>
    <t>L. C. de Araujo Ativade Medica Ltda</t>
  </si>
  <si>
    <t>2.1.1.03.600</t>
  </si>
  <si>
    <t>Varussa Claro Serviços Médicos Ltda</t>
  </si>
  <si>
    <t>2.1.1.03.601</t>
  </si>
  <si>
    <t>SR Prestadora de Serviços Médicos Ltda</t>
  </si>
  <si>
    <t>2.1.1.03.602</t>
  </si>
  <si>
    <t>Castro Serviços Médicos LTDA</t>
  </si>
  <si>
    <t>2.1.1.03.603</t>
  </si>
  <si>
    <t>Corazza Serviços Médicos LTDA</t>
  </si>
  <si>
    <t>2.1.1.03.604</t>
  </si>
  <si>
    <t>P. Alessi LTDA</t>
  </si>
  <si>
    <t>2.1.1.03.605</t>
  </si>
  <si>
    <t>Isad Neuropediatria LTDA</t>
  </si>
  <si>
    <t>2.1.1.03.606</t>
  </si>
  <si>
    <t>Mariana Morato Oliveira Dias Eireli</t>
  </si>
  <si>
    <t>2.1.1.03.607</t>
  </si>
  <si>
    <t>MC Figueiredo Serviços Médicos LTDA</t>
  </si>
  <si>
    <t>2.1.1.03.608</t>
  </si>
  <si>
    <t>Lacerda &amp; Buzzatto LTDA</t>
  </si>
  <si>
    <t>2.1.1.03.609</t>
  </si>
  <si>
    <t>Medicina Integrativa Serv. Méd. LTDA</t>
  </si>
  <si>
    <t>2.1.1.03.610</t>
  </si>
  <si>
    <t>Clín. Méd. Dra. Nayara Micheleto LTDA ME</t>
  </si>
  <si>
    <t>2.1.1.03.611</t>
  </si>
  <si>
    <t>Garotti Atendimento e Serv. Méd. LTDA</t>
  </si>
  <si>
    <t>2.1.1.03.612</t>
  </si>
  <si>
    <t>Med Bighetti Prest. Serv. Méd. LTDA</t>
  </si>
  <si>
    <t>2.1.1.03.613</t>
  </si>
  <si>
    <t>Cancelier e Camponogara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</si>
  <si>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</si>
  <si>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</si>
  <si>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</si>
  <si>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</si>
  <si>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</si>
  <si>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</si>
  <si>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2.1.1.03.617</t>
  </si>
  <si>
    <t>Ravanelli e Simaro Serviços Médicos LTDA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</si>
  <si>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</si>
  <si>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</si>
  <si>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</si>
  <si>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</si>
  <si>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</si>
  <si>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</si>
  <si>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</si>
  <si>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</si>
  <si>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</si>
  <si>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</si>
  <si>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2.1.1.03.623</t>
  </si>
  <si>
    <t>Clínica Pereira Quessada LTDA</t>
  </si>
  <si>
    <t>2.1.1.03.624</t>
  </si>
  <si>
    <t>A. Antunes Clínica Médica LTDA</t>
  </si>
  <si>
    <t>2.1.1.03.625</t>
  </si>
  <si>
    <t>Neuro Desenvolvimento Clínica Médica</t>
  </si>
  <si>
    <t>2.1.1.03.626</t>
  </si>
  <si>
    <t>Alves e Souza Serviços Médicos LTDA</t>
  </si>
  <si>
    <t>2.1.1.03.627</t>
  </si>
  <si>
    <t>L.S.G Serviços Médicos Ltda</t>
  </si>
  <si>
    <t>2.1.1.03.628</t>
  </si>
  <si>
    <t>Clinica Medica Santo e Gozoli Ltda</t>
  </si>
  <si>
    <t>2.1.1.03.629</t>
  </si>
  <si>
    <t>Breno Vasconcelos Faria Serv. Med. Ltda</t>
  </si>
  <si>
    <t>2.1.1.03.630</t>
  </si>
  <si>
    <t>Ramos &amp; Naves Serviços Medicos Ltda</t>
  </si>
  <si>
    <t>2.1.1.03.631</t>
  </si>
  <si>
    <t>ANDRESSA M. GIORJAO &amp; CIA LTDA</t>
  </si>
  <si>
    <t>2.1.1.03.632</t>
  </si>
  <si>
    <t>JJ Madalosso Serviços Medicos Ltda</t>
  </si>
  <si>
    <t>2.1.1.03.633</t>
  </si>
  <si>
    <t>Lemos serviços Médicos Hospitalares Ltda</t>
  </si>
  <si>
    <t>2.1.1.03.634</t>
  </si>
  <si>
    <t>CJ Franco Serviços Médicos Ltda</t>
  </si>
  <si>
    <t>2.1.1.03.635</t>
  </si>
  <si>
    <t>Lifepro Saude Eirelli</t>
  </si>
  <si>
    <t>2.1.1.03.636</t>
  </si>
  <si>
    <t>BPL da Silva Serviços Médicos Ltda Me</t>
  </si>
  <si>
    <t>2.1.1.03.637</t>
  </si>
  <si>
    <t>Estima Rodrigues Serviços Médicos Ltda</t>
  </si>
  <si>
    <t>2.1.1.03.638</t>
  </si>
  <si>
    <t>Picciguelli ServiÇos Medicos Ltda</t>
  </si>
  <si>
    <t>2.1.1.03.639</t>
  </si>
  <si>
    <t>L.L.A Lopes Serviços Médicos Ltda</t>
  </si>
  <si>
    <t>2.1.1.03.640</t>
  </si>
  <si>
    <t>Gahelpa Serviços Médicos Ltda</t>
  </si>
  <si>
    <t>2.1.1.03.641</t>
  </si>
  <si>
    <t>FH Basso Servicos Medicos Ltda</t>
  </si>
  <si>
    <t>2.1.1.03.642</t>
  </si>
  <si>
    <t>D.H.M.S Serviços Médicos Ltda</t>
  </si>
  <si>
    <t>2.1.1.03.643</t>
  </si>
  <si>
    <t>JL Serv.Médicos de Urgência e Emergencia</t>
  </si>
  <si>
    <t>2.1.1.03.644</t>
  </si>
  <si>
    <t>B.M Fonseca Atividade Médica Ltda</t>
  </si>
  <si>
    <t>2.1.1.03.645</t>
  </si>
  <si>
    <t>IL  Prestadora de Servicos Médicos  LTDA</t>
  </si>
  <si>
    <t>2.1.1.03.646</t>
  </si>
  <si>
    <t>FPM Serviços Médicos Ltda</t>
  </si>
  <si>
    <t>2.1.1.03.647</t>
  </si>
  <si>
    <t>Kgn Serviços Medicos Ltda</t>
  </si>
  <si>
    <t>2.1.1.03.648</t>
  </si>
  <si>
    <t>GTLN Serviços Medicos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</si>
  <si>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</si>
  <si>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</si>
  <si>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</si>
  <si>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</si>
  <si>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</si>
  <si>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</si>
  <si>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</si>
  <si>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</si>
  <si>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2.1.1.03.653</t>
  </si>
  <si>
    <t>M M Saude Ltda</t>
  </si>
  <si>
    <t>2.1.1.03.654</t>
  </si>
  <si>
    <t>Clinica Médica Essencial Ltda</t>
  </si>
  <si>
    <t>2.1.1.03.655</t>
  </si>
  <si>
    <t>Igor Alves Serviços Médicos Ltda</t>
  </si>
  <si>
    <t>2.1.1.03.656</t>
  </si>
  <si>
    <t>Dutra Oliveira e Prado Ser. Médicos Ltda</t>
  </si>
  <si>
    <t>2.1.1.03.657</t>
  </si>
  <si>
    <t>Souza e Santos Serviços Médicos Ltda</t>
  </si>
  <si>
    <t>2.1.1.03.658</t>
  </si>
  <si>
    <t>Cardiograficos Med. Diagnostica Eireli</t>
  </si>
  <si>
    <t>2.1.1.03.659</t>
  </si>
  <si>
    <t>Lfg Prestadora de Serviços Medicos LTDA</t>
  </si>
  <si>
    <t>2.1.1.04</t>
  </si>
  <si>
    <t>Fornecedores de Serviços Gerais</t>
  </si>
  <si>
    <t>2.1.1.04.001</t>
  </si>
  <si>
    <t>Kroll &amp; Mazzei Ltda.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</si>
  <si>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</si>
  <si>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</si>
  <si>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</si>
  <si>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</si>
  <si>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</si>
  <si>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</si>
  <si>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</si>
  <si>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</si>
  <si>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</si>
  <si>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</si>
  <si>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</si>
  <si>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</si>
  <si>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</si>
  <si>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</si>
  <si>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</si>
  <si>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</si>
  <si>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</si>
  <si>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</si>
  <si>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2.1.1.04.067</t>
  </si>
  <si>
    <t>Construir Locação De Equipamentos Ltda.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</si>
  <si>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</si>
  <si>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</si>
  <si>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</si>
  <si>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</si>
  <si>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</si>
  <si>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</si>
  <si>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</si>
  <si>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</si>
  <si>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</si>
  <si>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</si>
  <si>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</si>
  <si>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</si>
  <si>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</si>
  <si>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</si>
  <si>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</si>
  <si>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</si>
  <si>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2.1.1.04.140</t>
  </si>
  <si>
    <t>MGN Manutenção Ind. e Com. Ltda. - EPP</t>
  </si>
  <si>
    <t>2.1.1.04.154</t>
  </si>
  <si>
    <t>Morais Silva &amp; Teixeira Ltda. - ME</t>
  </si>
  <si>
    <t>2.1.1.04.156</t>
  </si>
  <si>
    <t>Lizam Papelaria Ltda - ME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</si>
  <si>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</si>
  <si>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</si>
  <si>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</si>
  <si>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</si>
  <si>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</si>
  <si>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</si>
  <si>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</si>
  <si>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</si>
  <si>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</si>
  <si>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</si>
  <si>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</si>
  <si>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</si>
  <si>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</si>
  <si>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</si>
  <si>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</si>
  <si>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</si>
  <si>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</si>
  <si>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</si>
  <si>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</si>
  <si>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</si>
  <si>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</si>
  <si>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</si>
  <si>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2.1.1.04.279</t>
  </si>
  <si>
    <t>Laure, Volpon e Defina Advogados Assoc.</t>
  </si>
  <si>
    <t>2.1.1.04.281</t>
  </si>
  <si>
    <t>Cleiton Donizeti Rosseto Mecânica ME</t>
  </si>
  <si>
    <t>2.1.1.04.293</t>
  </si>
  <si>
    <t>E-MITH TEC. E SERV. INF. EIRELI - EPP</t>
  </si>
  <si>
    <t>2.1.1.04.298</t>
  </si>
  <si>
    <t>L Jaquete Express - ME</t>
  </si>
  <si>
    <t>2.1.1.04.305</t>
  </si>
  <si>
    <t>Algar Multimídia S/A</t>
  </si>
  <si>
    <t>2.1.1.04.308</t>
  </si>
  <si>
    <t>ZAFALON Soluções Hosp. Ltda (Ribertec)</t>
  </si>
  <si>
    <t>2.1.1.04.311</t>
  </si>
  <si>
    <t>Copy Tech Brasil Eireli ME</t>
  </si>
  <si>
    <t>2.1.1.04.317</t>
  </si>
  <si>
    <t>BLB - Auditores Independentes EPP</t>
  </si>
  <si>
    <t>2.1.1.04.324</t>
  </si>
  <si>
    <t>EDR Com. de Equip. Med.Hosp. LTDA ME</t>
  </si>
  <si>
    <t>2.1.1.04.325</t>
  </si>
  <si>
    <t>Endurance Group Brasil Hospe. Sites LTDA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</si>
  <si>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</si>
  <si>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</si>
  <si>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</si>
  <si>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</si>
  <si>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</si>
  <si>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</si>
  <si>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2.1.1.04.354</t>
  </si>
  <si>
    <t>Control Lab Controle Qualidade Lab. LTDA</t>
  </si>
  <si>
    <t>2.1.1.04.359</t>
  </si>
  <si>
    <t>Alliancare Equipamentos Hosp. Ltda - Me</t>
  </si>
  <si>
    <t>2.1.1.04.365</t>
  </si>
  <si>
    <t>Siemens Healthcare Diagnósticos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</si>
  <si>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</si>
  <si>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</si>
  <si>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</si>
  <si>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</si>
  <si>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</si>
  <si>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</si>
  <si>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2.1.1.04.372</t>
  </si>
  <si>
    <t>Mario Osakabe Eireli Me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</si>
  <si>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</si>
  <si>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</si>
  <si>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</si>
  <si>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</si>
  <si>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</si>
  <si>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</si>
  <si>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</si>
  <si>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</si>
  <si>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</si>
  <si>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</si>
  <si>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</si>
  <si>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</si>
  <si>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</si>
  <si>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</si>
  <si>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</si>
  <si>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</si>
  <si>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</si>
  <si>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</si>
  <si>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</si>
  <si>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</si>
  <si>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2.1.1.04.389</t>
  </si>
  <si>
    <t>A R Manutençoes de Maq e Equip Ind Ltda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</si>
  <si>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</si>
  <si>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</si>
  <si>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</si>
  <si>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</si>
  <si>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</si>
  <si>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</si>
  <si>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2.1.1.04.394</t>
  </si>
  <si>
    <t>Equipamed Equipamentos Medicos Ltda</t>
  </si>
  <si>
    <t>2.1.1.04.395</t>
  </si>
  <si>
    <t>Mafra Ambiental Coleta de Residuos Ltda</t>
  </si>
  <si>
    <t>2.1.1.04.399</t>
  </si>
  <si>
    <t>Correia e Butura Extintores Ltda Me</t>
  </si>
  <si>
    <t>2.1.1.04.400</t>
  </si>
  <si>
    <t>Toner Ribeirão Informatica e Serviços</t>
  </si>
  <si>
    <t>2.1.1.04.402</t>
  </si>
  <si>
    <t>Tecnogera - Locação e Tranf de Energias</t>
  </si>
  <si>
    <t>2.1.1.04.404</t>
  </si>
  <si>
    <t>Rb Coifas Exaustores e Manutenção Eireli</t>
  </si>
  <si>
    <t>2.1.1.04.407</t>
  </si>
  <si>
    <t>2.1.1.04.410</t>
  </si>
  <si>
    <t>Inovamax Comércio De Equip Méd Ltda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</si>
  <si>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</si>
  <si>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</si>
  <si>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</si>
  <si>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</si>
  <si>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</si>
  <si>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</si>
  <si>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</si>
  <si>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</si>
  <si>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2.1.1.04.417</t>
  </si>
  <si>
    <t>T M Defende</t>
  </si>
  <si>
    <t>2.1.1.04.418</t>
  </si>
  <si>
    <t>K M Printer impressoras Ltda - Me</t>
  </si>
  <si>
    <t>2.1.1.04.420</t>
  </si>
  <si>
    <t>Master Diagnóstica Prod Lab E Hosp Ltda</t>
  </si>
  <si>
    <t>2.1.1.04.422</t>
  </si>
  <si>
    <t>Nuno Manuel Morgadinho S. C. - SI Adv.</t>
  </si>
  <si>
    <t>2.1.1.04.423</t>
  </si>
  <si>
    <t>Conceito Locadora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</si>
  <si>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</si>
  <si>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</si>
  <si>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</si>
  <si>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</si>
  <si>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</si>
  <si>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</si>
  <si>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</si>
  <si>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</si>
  <si>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</si>
  <si>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</si>
  <si>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</si>
  <si>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</si>
  <si>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</si>
  <si>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</si>
  <si>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</si>
  <si>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</si>
  <si>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</si>
  <si>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</si>
  <si>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</si>
  <si>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</si>
  <si>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</si>
  <si>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</si>
  <si>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</si>
  <si>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</si>
  <si>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</si>
  <si>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</si>
  <si>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</si>
  <si>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</si>
  <si>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</si>
  <si>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</si>
  <si>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</si>
  <si>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</si>
  <si>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</si>
  <si>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</si>
  <si>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</si>
  <si>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</si>
  <si>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</si>
  <si>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</si>
  <si>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</si>
  <si>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</si>
  <si>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</si>
  <si>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</si>
  <si>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</si>
  <si>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</si>
  <si>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</si>
  <si>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</si>
  <si>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</si>
  <si>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</si>
  <si>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</si>
  <si>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</si>
  <si>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</si>
  <si>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</si>
  <si>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</si>
  <si>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</si>
  <si>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</si>
  <si>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</si>
  <si>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</si>
  <si>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</si>
  <si>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</si>
  <si>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</si>
  <si>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</si>
  <si>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</si>
  <si>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</si>
  <si>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</si>
  <si>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</si>
  <si>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</si>
  <si>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</si>
  <si>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</si>
  <si>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</si>
  <si>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</si>
  <si>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2.1.2.04.015</t>
  </si>
  <si>
    <t>Taxas de Serviços Públicos</t>
  </si>
  <si>
    <t>2.1.2.04.017</t>
  </si>
  <si>
    <t>Serviços de Lavanderia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</si>
  <si>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</si>
  <si>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</si>
  <si>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</si>
  <si>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</si>
  <si>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</si>
  <si>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</si>
  <si>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</si>
  <si>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</si>
  <si>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</si>
  <si>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</si>
  <si>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</si>
  <si>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</si>
  <si>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</si>
  <si>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</si>
  <si>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</si>
  <si>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</si>
  <si>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</si>
  <si>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</si>
  <si>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</si>
  <si>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</si>
  <si>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</si>
  <si>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</si>
  <si>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</si>
  <si>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</si>
  <si>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</si>
  <si>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</si>
  <si>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</si>
  <si>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</si>
  <si>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</si>
  <si>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</si>
  <si>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</si>
  <si>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</si>
  <si>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</si>
  <si>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</si>
  <si>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</si>
  <si>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</si>
  <si>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</si>
  <si>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</si>
  <si>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</si>
  <si>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</si>
  <si>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</si>
  <si>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</si>
  <si>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</si>
  <si>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</si>
  <si>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</si>
  <si>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</si>
  <si>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</si>
  <si>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</si>
  <si>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</si>
  <si>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</si>
  <si>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2.1.5.01.005</t>
  </si>
  <si>
    <t>Receita Diferida CG 01/2019 Cristo Munic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</si>
  <si>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</si>
  <si>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</si>
  <si>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</si>
  <si>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</si>
  <si>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</si>
  <si>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</si>
  <si>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</si>
  <si>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</si>
  <si>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</si>
  <si>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</si>
  <si>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2.1.5.02</t>
  </si>
  <si>
    <t>Obrigações com Estoques Iniciais</t>
  </si>
  <si>
    <t>2.1.5.02.001</t>
  </si>
  <si>
    <t>Estoque Inicial CG 01/2018 Central</t>
  </si>
  <si>
    <t>2.1.5.02.002</t>
  </si>
  <si>
    <t>Estoque Inicial CG 02/2018 UPA</t>
  </si>
  <si>
    <t>2.1.5.02.004</t>
  </si>
  <si>
    <t>Estoque Inicial CG 01/2019 Cristo</t>
  </si>
  <si>
    <t>2.2</t>
  </si>
  <si>
    <t>2.2.1</t>
  </si>
  <si>
    <t>Empréstimo e Financiamento</t>
  </si>
  <si>
    <t>2.2.1.01</t>
  </si>
  <si>
    <t>Empréstimo e Financiamento LP</t>
  </si>
  <si>
    <t>2.2.1.01.002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</si>
  <si>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</si>
  <si>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</si>
  <si>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</si>
  <si>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</si>
  <si>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</si>
  <si>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</si>
  <si>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</si>
  <si>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</si>
  <si>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</si>
  <si>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</si>
  <si>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</si>
  <si>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</si>
  <si>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</si>
  <si>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</si>
  <si>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</si>
  <si>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</si>
  <si>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</si>
  <si>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</si>
  <si>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</si>
  <si>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</si>
  <si>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</si>
  <si>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</si>
  <si>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</si>
  <si>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</si>
  <si>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</si>
  <si>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</si>
  <si>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</si>
  <si>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</si>
  <si>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</si>
  <si>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</si>
  <si>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</si>
  <si>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</si>
  <si>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</si>
  <si>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</si>
  <si>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</si>
  <si>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</si>
  <si>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</si>
  <si>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</si>
  <si>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</si>
  <si>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</si>
  <si>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</si>
  <si>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</si>
  <si>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</si>
  <si>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</si>
  <si>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</si>
  <si>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</si>
  <si>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</si>
  <si>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</si>
  <si>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</si>
  <si>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</si>
  <si>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</si>
  <si>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</si>
  <si>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</si>
  <si>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</si>
  <si>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</si>
  <si>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</si>
  <si>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</si>
  <si>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</si>
  <si>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</si>
  <si>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</si>
  <si>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</si>
  <si>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</si>
  <si>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</si>
  <si>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</si>
  <si>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</si>
  <si>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</si>
  <si>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</si>
  <si>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</si>
  <si>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</si>
  <si>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</si>
  <si>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</si>
  <si>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</si>
  <si>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</si>
  <si>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</si>
  <si>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</si>
  <si>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3.1.2.01.023</t>
  </si>
  <si>
    <t>Contratos de Gestão n°01/2018 Central</t>
  </si>
  <si>
    <t>3.1.2.01.024</t>
  </si>
  <si>
    <t>Contrato de Gestão n°02/2018 UPA Federal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</si>
  <si>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</si>
  <si>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</si>
  <si>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</si>
  <si>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</si>
  <si>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</si>
  <si>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</si>
  <si>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</si>
  <si>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</si>
  <si>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</si>
  <si>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</si>
  <si>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</si>
  <si>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</si>
  <si>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</si>
  <si>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</si>
  <si>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</si>
  <si>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</si>
  <si>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</si>
  <si>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</si>
  <si>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</si>
  <si>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3.1.2.03.007</t>
  </si>
  <si>
    <t>Fusex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</si>
  <si>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</si>
  <si>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</si>
  <si>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</si>
  <si>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</si>
  <si>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</si>
  <si>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</si>
  <si>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</si>
  <si>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3.1.2.03.023</t>
  </si>
  <si>
    <t>3.1.2.03.024</t>
  </si>
  <si>
    <t>Sul America - Serviços Médicos Ltda.</t>
  </si>
  <si>
    <t>3.1.2.03.026</t>
  </si>
  <si>
    <t>Unimed Ribeirão Preto</t>
  </si>
  <si>
    <t>3.1.2.03.032</t>
  </si>
  <si>
    <t>3.1.2.03.034</t>
  </si>
  <si>
    <t>3.1.2.03.042</t>
  </si>
  <si>
    <t>3.1.2.03.043</t>
  </si>
  <si>
    <t>3.1.2.03.044</t>
  </si>
  <si>
    <t>Maritima Seguros</t>
  </si>
  <si>
    <t>3.1.2.03.048</t>
  </si>
  <si>
    <t>3.1.2.03.068</t>
  </si>
  <si>
    <t>3.1.2.03.072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</si>
  <si>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</si>
  <si>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</si>
  <si>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</si>
  <si>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</si>
  <si>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</si>
  <si>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</si>
  <si>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</si>
  <si>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</si>
  <si>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</si>
  <si>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</si>
  <si>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</si>
  <si>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</si>
  <si>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</si>
  <si>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</si>
  <si>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</si>
  <si>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</si>
  <si>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</si>
  <si>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</si>
  <si>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</si>
  <si>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</si>
  <si>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</si>
  <si>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</si>
  <si>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</si>
  <si>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</si>
  <si>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</si>
  <si>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</si>
  <si>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</si>
  <si>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</si>
  <si>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</si>
  <si>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</si>
  <si>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</si>
  <si>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</si>
  <si>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</si>
  <si>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</si>
  <si>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</si>
  <si>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</si>
  <si>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</si>
  <si>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</si>
  <si>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</si>
  <si>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3.4.1.02</t>
  </si>
  <si>
    <t>Receitas com Auxílios e Subvenções</t>
  </si>
  <si>
    <t>3.4.1.02.002</t>
  </si>
  <si>
    <t>Auxílios e Subvenções Federais</t>
  </si>
  <si>
    <t>3.4.1.02.003</t>
  </si>
  <si>
    <t>Auxílios e Subvenções Estaduais</t>
  </si>
  <si>
    <t>3.5</t>
  </si>
  <si>
    <t>Receitas Diversas</t>
  </si>
  <si>
    <t>3.5.1</t>
  </si>
  <si>
    <t>Recuperações</t>
  </si>
  <si>
    <t>3.5.1.01</t>
  </si>
  <si>
    <t>Recuparações Diversas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</si>
  <si>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</si>
  <si>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</si>
  <si>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</si>
  <si>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</si>
  <si>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</si>
  <si>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</si>
  <si>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</si>
  <si>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</si>
  <si>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</si>
  <si>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</si>
  <si>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</si>
  <si>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</si>
  <si>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</si>
  <si>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</si>
  <si>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</si>
  <si>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</si>
  <si>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</si>
  <si>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</si>
  <si>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</si>
  <si>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</si>
  <si>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</si>
  <si>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</si>
  <si>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</si>
  <si>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</si>
  <si>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</si>
  <si>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</si>
  <si>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</si>
  <si>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</si>
  <si>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</si>
  <si>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</si>
  <si>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</si>
  <si>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</si>
  <si>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</si>
  <si>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</si>
  <si>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</si>
  <si>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</si>
  <si>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</si>
  <si>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4.1.1.01.025</t>
  </si>
  <si>
    <t>Outras Despesas CG 01/2018 Central</t>
  </si>
  <si>
    <t>4.1.1.01.026</t>
  </si>
  <si>
    <t>Outras Despesas CG 02/2018 UPA 13 Maio</t>
  </si>
  <si>
    <t>4.1.1.01.028</t>
  </si>
  <si>
    <t>Recursos Humanos CG 01/2018 Central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</si>
  <si>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</si>
  <si>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</si>
  <si>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</si>
  <si>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</si>
  <si>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</si>
  <si>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</si>
  <si>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</si>
  <si>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</si>
  <si>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</si>
  <si>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</si>
  <si>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</si>
  <si>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</si>
  <si>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</si>
  <si>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</si>
  <si>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</si>
  <si>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</si>
  <si>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</si>
  <si>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</si>
  <si>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</si>
  <si>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</si>
  <si>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</si>
  <si>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</si>
  <si>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</si>
  <si>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</si>
  <si>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</si>
  <si>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</si>
  <si>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</si>
  <si>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</si>
  <si>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</si>
  <si>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</si>
  <si>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</si>
  <si>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</si>
  <si>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</si>
  <si>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</si>
  <si>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</si>
  <si>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</si>
  <si>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</si>
  <si>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4.1.1.04.009</t>
  </si>
  <si>
    <t>Serv. Terc. PJ CG 01/2018 Central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</si>
  <si>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</si>
  <si>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</si>
  <si>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</si>
  <si>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</si>
  <si>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</si>
  <si>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</si>
  <si>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</si>
  <si>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</si>
  <si>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</si>
  <si>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</si>
  <si>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</si>
  <si>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</si>
  <si>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</si>
  <si>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</si>
  <si>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</si>
  <si>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</si>
  <si>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</si>
  <si>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</si>
  <si>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4.1.1.04.022</t>
  </si>
  <si>
    <t>Laboratório CG 01/2018 - Central</t>
  </si>
  <si>
    <t>4.1.1.04.023</t>
  </si>
  <si>
    <t>Laboratório CG 02/2018 - UPA 13 Maio</t>
  </si>
  <si>
    <t>4.1.1.04.024</t>
  </si>
  <si>
    <t>Laboratório CG 01/2020 UPA Norte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</si>
  <si>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</si>
  <si>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</si>
  <si>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</si>
  <si>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</si>
  <si>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</si>
  <si>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</si>
  <si>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</si>
  <si>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</si>
  <si>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</si>
  <si>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</si>
  <si>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4.1.1.05.008</t>
  </si>
  <si>
    <t>Material de Limpeza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</si>
  <si>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</si>
  <si>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</si>
  <si>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</si>
  <si>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</si>
  <si>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</si>
  <si>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</si>
  <si>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</si>
  <si>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4.1.1.05.019</t>
  </si>
  <si>
    <t>Outro Mat Consumo CG 01/2018 Central</t>
  </si>
  <si>
    <t>4.1.1.05.020</t>
  </si>
  <si>
    <t>Outro Mat Consumo CG 02/2018 UPA 13 Maio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</si>
  <si>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</si>
  <si>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</si>
  <si>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</si>
  <si>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</si>
  <si>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</si>
  <si>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</si>
  <si>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</si>
  <si>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</si>
  <si>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</si>
  <si>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</si>
  <si>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4.1.1.05.037</t>
  </si>
  <si>
    <t>Gêneros Alim. CG 02/2020 UPA Oeste</t>
  </si>
  <si>
    <t>4.1.1.05.039</t>
  </si>
  <si>
    <t>Outro Mat Consumo CG 02/2020 UPA Oeste</t>
  </si>
  <si>
    <t>4.1.1.05.043</t>
  </si>
  <si>
    <t>Gêneros Alimentícios - HMFA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</si>
  <si>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</si>
  <si>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</si>
  <si>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</si>
  <si>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</si>
  <si>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</si>
  <si>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</si>
  <si>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</si>
  <si>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</si>
  <si>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</si>
  <si>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</si>
  <si>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</si>
  <si>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</si>
  <si>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</si>
  <si>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</si>
  <si>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</si>
  <si>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</si>
  <si>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</si>
  <si>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</si>
  <si>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</si>
  <si>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</si>
  <si>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</si>
  <si>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</si>
  <si>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</si>
  <si>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</si>
  <si>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</si>
  <si>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</si>
  <si>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</si>
  <si>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</si>
  <si>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</si>
  <si>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</si>
  <si>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</si>
  <si>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</si>
  <si>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</si>
  <si>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</si>
  <si>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</si>
  <si>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</si>
  <si>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</si>
  <si>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</si>
  <si>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</si>
  <si>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</si>
  <si>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</si>
  <si>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</si>
  <si>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</si>
  <si>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</si>
  <si>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</si>
  <si>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</si>
  <si>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</si>
  <si>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</si>
  <si>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</si>
  <si>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</si>
  <si>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</si>
  <si>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</si>
  <si>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</si>
  <si>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</si>
  <si>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</si>
  <si>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</si>
  <si>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</si>
  <si>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</si>
  <si>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</si>
  <si>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</si>
  <si>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</si>
  <si>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</si>
  <si>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</si>
  <si>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</si>
  <si>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4.1.1.08.031</t>
  </si>
  <si>
    <t>Locação CG 01/2018 Central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</si>
  <si>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</si>
  <si>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</si>
  <si>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</si>
  <si>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</si>
  <si>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</si>
  <si>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</si>
  <si>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4.1.1.08.036</t>
  </si>
  <si>
    <t>Bens e Mat Permanentes CG 01/2019 Cristo</t>
  </si>
  <si>
    <t>4.1.1.08.037</t>
  </si>
  <si>
    <t>4.1.1.08.038</t>
  </si>
  <si>
    <t>Pintura CG 01/2019 - Central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</si>
  <si>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</si>
  <si>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</si>
  <si>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</si>
  <si>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</si>
  <si>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</si>
  <si>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</si>
  <si>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</si>
  <si>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</si>
  <si>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4.1.1.08.053</t>
  </si>
  <si>
    <t>Itens não previstos - 01/2018 CEN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</si>
  <si>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</si>
  <si>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</si>
  <si>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</si>
  <si>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</si>
  <si>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</si>
  <si>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</si>
  <si>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</si>
  <si>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</si>
  <si>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</si>
  <si>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HFA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</si>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</sst>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&quot;(&quot;#,##0.00&quot;)&quot;"/>
  </numFmts>
  <fonts count="2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0"/>
  <sheetViews>
    <sheetView tabSelected="1" workbookViewId="0"/>
  </sheetViews>
  <sheetFormatPr defaultColWidth="11.42578125" defaultRowHeight="12.75" customHeight="1" x14ac:dyDescent="0.2"/>
  <cols>
    <col min="1" max="1" width="14.140625" style="3" customWidth="1"/>
    <col min="2" max="2" width="41.5703125" style="3" customWidth="1"/>
    <col min="3" max="3" width="23.140625" style="3" customWidth="1"/>
    <col min="4" max="4" width="20.5703125" style="3" customWidth="1"/>
    <col min="5" max="5" width="20.7109375" style="3" customWidth="1"/>
    <col min="6" max="6" width="22.42578125" style="3" customWidth="1"/>
    <col min="7" max="7" width="11.42578125" style="3" customWidth="1"/>
    <col min="8" max="16384" width="11.42578125" style="3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4" t="s">
        <v>6</v>
      </c>
      <c r="B2" s="4" t="s">
        <v>7</v>
      </c>
      <c r="C2" s="5">
        <f>C3+C134</f>
        <v>39398511.520000011</v>
      </c>
      <c r="D2" s="5">
        <f>D3+D134</f>
        <v>220338664.43000001</v>
      </c>
      <c r="E2" s="5">
        <f>E3+E134</f>
        <v>214401175.08000001</v>
      </c>
      <c r="F2" s="5">
        <f>F3+F134</f>
        <v>45336000.870000005</v>
      </c>
    </row>
    <row r="3" spans="1:6" ht="12.75" customHeight="1" x14ac:dyDescent="0.2">
      <c r="A3" s="4" t="s">
        <v>8</v>
      </c>
      <c r="B3" s="4" t="s">
        <v>9</v>
      </c>
      <c r="C3" s="5">
        <f>C4+C63+C90+C94+C105+C112+C130</f>
        <v>30802712.030000009</v>
      </c>
      <c r="D3" s="5">
        <f>D4+D63+D90+D94+D105+D112+D130</f>
        <v>216747822.93000001</v>
      </c>
      <c r="E3" s="5">
        <f>E4+E63+E90+E94+E105+E112+E130</f>
        <v>214090783.08000001</v>
      </c>
      <c r="F3" s="5">
        <f>F4+F63+F90+F94+F105+F112+F130</f>
        <v>33459751.880000003</v>
      </c>
    </row>
    <row r="4" spans="1:6" ht="12.75" customHeight="1" x14ac:dyDescent="0.2">
      <c r="A4" s="4" t="s">
        <v>10</v>
      </c>
      <c r="B4" s="4" t="s">
        <v>11</v>
      </c>
      <c r="C4" s="5">
        <f>C5+C7+C34</f>
        <v>18670292.830000006</v>
      </c>
      <c r="D4" s="5">
        <f>D5+D7+D34</f>
        <v>177561558.17000002</v>
      </c>
      <c r="E4" s="5">
        <f>E5+E7+E34</f>
        <v>173913145.12</v>
      </c>
      <c r="F4" s="5">
        <f>F5+F7+F34</f>
        <v>22318705.879999999</v>
      </c>
    </row>
    <row r="5" spans="1:6" ht="12.75" customHeight="1" x14ac:dyDescent="0.2">
      <c r="A5" s="4" t="s">
        <v>12</v>
      </c>
      <c r="B5" s="4" t="s">
        <v>13</v>
      </c>
      <c r="C5" s="5">
        <f>SUM(C6:C6)</f>
        <v>2689.52</v>
      </c>
      <c r="D5" s="5">
        <f>SUM(D6:D6)</f>
        <v>7631.4</v>
      </c>
      <c r="E5" s="5">
        <f>SUM(E6:E6)</f>
        <v>5942.53</v>
      </c>
      <c r="F5" s="5">
        <f>SUM(F6:F6)</f>
        <v>4378.3900000000003</v>
      </c>
    </row>
    <row r="6" spans="1:6" ht="12.75" customHeight="1" x14ac:dyDescent="0.2">
      <c r="A6" s="4" t="s">
        <v>14</v>
      </c>
      <c r="B6" s="4" t="s">
        <v>15</v>
      </c>
      <c r="C6" s="5">
        <v>2689.52</v>
      </c>
      <c r="D6" s="5">
        <v>7631.4</v>
      </c>
      <c r="E6" s="5">
        <v>5942.53</v>
      </c>
      <c r="F6" s="5">
        <v>4378.3900000000003</v>
      </c>
    </row>
    <row r="7" spans="1:6" ht="12.75" customHeight="1" x14ac:dyDescent="0.2">
      <c r="A7" s="4" t="s">
        <v>16</v>
      </c>
      <c r="B7" s="4" t="s">
        <v>17</v>
      </c>
      <c r="C7" s="5">
        <f>SUM(C8:C33)</f>
        <v>862838.53</v>
      </c>
      <c r="D7" s="5">
        <f>SUM(D8:D33)</f>
        <v>140680585.80000001</v>
      </c>
      <c r="E7" s="5">
        <f>SUM(E8:E33)</f>
        <v>141456470.16</v>
      </c>
      <c r="F7" s="5">
        <f>SUM(F8:F33)</f>
        <v>86954.170000000013</v>
      </c>
    </row>
    <row r="8" spans="1:6" ht="12.75" customHeight="1" x14ac:dyDescent="0.2">
      <c r="A8" s="4" t="s">
        <v>18</v>
      </c>
      <c r="B8" s="4" t="s">
        <v>19</v>
      </c>
      <c r="C8" s="5">
        <v>0</v>
      </c>
      <c r="D8" s="5">
        <v>31435380.170000002</v>
      </c>
      <c r="E8" s="5">
        <v>31435380.170000002</v>
      </c>
      <c r="F8" s="5">
        <v>0</v>
      </c>
    </row>
    <row r="9" spans="1:6" ht="12.75" customHeight="1" x14ac:dyDescent="0.2">
      <c r="A9" s="4" t="s">
        <v>20</v>
      </c>
      <c r="B9" s="4" t="s">
        <v>21</v>
      </c>
      <c r="C9" s="5">
        <v>1</v>
      </c>
      <c r="D9" s="5">
        <v>45545.68</v>
      </c>
      <c r="E9" s="5">
        <v>45545.68</v>
      </c>
      <c r="F9" s="5">
        <v>1</v>
      </c>
    </row>
    <row r="10" spans="1:6" ht="12.75" customHeight="1" x14ac:dyDescent="0.2">
      <c r="A10" s="4" t="s">
        <v>22</v>
      </c>
      <c r="B10" s="4" t="s">
        <v>23</v>
      </c>
      <c r="C10" s="5">
        <v>0</v>
      </c>
      <c r="D10" s="5">
        <v>1440</v>
      </c>
      <c r="E10" s="5">
        <v>1440</v>
      </c>
      <c r="F10" s="5">
        <v>0</v>
      </c>
    </row>
    <row r="11" spans="1:6" ht="12.75" customHeight="1" x14ac:dyDescent="0.2">
      <c r="A11" s="4" t="s">
        <v>24</v>
      </c>
      <c r="B11" s="4" t="s">
        <v>25</v>
      </c>
      <c r="C11" s="5">
        <v>0</v>
      </c>
      <c r="D11" s="5">
        <v>17365328.170000002</v>
      </c>
      <c r="E11" s="5">
        <v>17365328.170000002</v>
      </c>
      <c r="F11" s="5">
        <v>0</v>
      </c>
    </row>
    <row r="12" spans="1:6" ht="12.75" customHeight="1" x14ac:dyDescent="0.2">
      <c r="A12" s="4" t="s">
        <v>26</v>
      </c>
      <c r="B12" s="4" t="s">
        <v>27</v>
      </c>
      <c r="C12" s="5">
        <v>94.04</v>
      </c>
      <c r="D12" s="5">
        <v>204435.75</v>
      </c>
      <c r="E12" s="5">
        <v>204435.75</v>
      </c>
      <c r="F12" s="5">
        <v>94.04</v>
      </c>
    </row>
    <row r="13" spans="1:6" ht="12.75" customHeight="1" x14ac:dyDescent="0.2">
      <c r="A13" s="4" t="s">
        <v>28</v>
      </c>
      <c r="B13" s="4" t="s">
        <v>29</v>
      </c>
      <c r="C13" s="5">
        <v>0</v>
      </c>
      <c r="D13" s="5">
        <v>424642.97</v>
      </c>
      <c r="E13" s="5">
        <v>410623.27</v>
      </c>
      <c r="F13" s="5">
        <v>14019.7</v>
      </c>
    </row>
    <row r="14" spans="1:6" ht="12.75" customHeight="1" x14ac:dyDescent="0.2">
      <c r="A14" s="4" t="s">
        <v>30</v>
      </c>
      <c r="B14" s="4" t="s">
        <v>31</v>
      </c>
      <c r="C14" s="5">
        <v>0</v>
      </c>
      <c r="D14" s="5">
        <v>8093497.3600000003</v>
      </c>
      <c r="E14" s="5">
        <v>8093497.3600000003</v>
      </c>
      <c r="F14" s="5">
        <v>0</v>
      </c>
    </row>
    <row r="15" spans="1:6" ht="12.75" customHeight="1" x14ac:dyDescent="0.2">
      <c r="A15" s="4" t="s">
        <v>32</v>
      </c>
      <c r="B15" s="4" t="s">
        <v>33</v>
      </c>
      <c r="C15" s="5">
        <v>157806.71</v>
      </c>
      <c r="D15" s="5">
        <v>9152714.8900000006</v>
      </c>
      <c r="E15" s="5">
        <v>9310521.5999999996</v>
      </c>
      <c r="F15" s="5">
        <v>0</v>
      </c>
    </row>
    <row r="16" spans="1:6" ht="12.75" customHeight="1" x14ac:dyDescent="0.2">
      <c r="A16" s="4" t="s">
        <v>34</v>
      </c>
      <c r="B16" s="4" t="s">
        <v>35</v>
      </c>
      <c r="C16" s="5">
        <v>0</v>
      </c>
      <c r="D16" s="5">
        <v>7434148.7400000002</v>
      </c>
      <c r="E16" s="5">
        <v>7434148.7400000002</v>
      </c>
      <c r="F16" s="5">
        <v>0</v>
      </c>
    </row>
    <row r="17" spans="1:6" ht="12.75" customHeight="1" x14ac:dyDescent="0.2">
      <c r="A17" s="4" t="s">
        <v>36</v>
      </c>
      <c r="B17" s="4" t="s">
        <v>37</v>
      </c>
      <c r="C17" s="5">
        <v>75568</v>
      </c>
      <c r="D17" s="5">
        <v>9149818.5299999993</v>
      </c>
      <c r="E17" s="5">
        <v>9225386.5299999993</v>
      </c>
      <c r="F17" s="5">
        <v>0</v>
      </c>
    </row>
    <row r="18" spans="1:6" ht="12.75" customHeight="1" x14ac:dyDescent="0.2">
      <c r="A18" s="4" t="s">
        <v>38</v>
      </c>
      <c r="B18" s="4" t="s">
        <v>39</v>
      </c>
      <c r="C18" s="5">
        <v>0</v>
      </c>
      <c r="D18" s="5">
        <v>1397148.29</v>
      </c>
      <c r="E18" s="5">
        <v>1367287.99</v>
      </c>
      <c r="F18" s="5">
        <v>29860.3</v>
      </c>
    </row>
    <row r="19" spans="1:6" ht="12.75" customHeight="1" x14ac:dyDescent="0.2">
      <c r="A19" s="4" t="s">
        <v>40</v>
      </c>
      <c r="B19" s="4" t="s">
        <v>41</v>
      </c>
      <c r="C19" s="5">
        <v>0</v>
      </c>
      <c r="D19" s="5">
        <v>1248.2</v>
      </c>
      <c r="E19" s="5">
        <v>1248.2</v>
      </c>
      <c r="F19" s="5">
        <v>0</v>
      </c>
    </row>
    <row r="20" spans="1:6" ht="12.75" customHeight="1" x14ac:dyDescent="0.2">
      <c r="A20" s="4" t="s">
        <v>42</v>
      </c>
      <c r="B20" s="4" t="s">
        <v>43</v>
      </c>
      <c r="C20" s="5">
        <v>6242.92</v>
      </c>
      <c r="D20" s="5">
        <v>717491.42</v>
      </c>
      <c r="E20" s="5">
        <v>680837.35</v>
      </c>
      <c r="F20" s="5">
        <v>42896.99</v>
      </c>
    </row>
    <row r="21" spans="1:6" ht="12.75" customHeight="1" x14ac:dyDescent="0.2">
      <c r="A21" s="4" t="s">
        <v>44</v>
      </c>
      <c r="B21" s="4" t="s">
        <v>45</v>
      </c>
      <c r="C21" s="5">
        <v>0</v>
      </c>
      <c r="D21" s="5">
        <v>85011.77</v>
      </c>
      <c r="E21" s="5">
        <v>85011.77</v>
      </c>
      <c r="F21" s="5">
        <v>0</v>
      </c>
    </row>
    <row r="22" spans="1:6" ht="12.75" customHeight="1" x14ac:dyDescent="0.2">
      <c r="A22" s="4" t="s">
        <v>46</v>
      </c>
      <c r="B22" s="4" t="s">
        <v>47</v>
      </c>
      <c r="C22" s="5">
        <v>1</v>
      </c>
      <c r="D22" s="5">
        <v>0</v>
      </c>
      <c r="E22" s="5">
        <v>0</v>
      </c>
      <c r="F22" s="5">
        <v>1</v>
      </c>
    </row>
    <row r="23" spans="1:6" ht="12.75" customHeight="1" x14ac:dyDescent="0.2">
      <c r="A23" s="4" t="s">
        <v>48</v>
      </c>
      <c r="B23" s="4" t="s">
        <v>49</v>
      </c>
      <c r="C23" s="5">
        <v>0</v>
      </c>
      <c r="D23" s="5">
        <v>665186.98</v>
      </c>
      <c r="E23" s="5">
        <v>665186.98</v>
      </c>
      <c r="F23" s="5">
        <v>0</v>
      </c>
    </row>
    <row r="24" spans="1:6" ht="12.75" customHeight="1" x14ac:dyDescent="0.2">
      <c r="A24" s="4" t="s">
        <v>50</v>
      </c>
      <c r="B24" s="4" t="s">
        <v>51</v>
      </c>
      <c r="C24" s="5">
        <v>142258.13</v>
      </c>
      <c r="D24" s="5">
        <v>9308380.6099999994</v>
      </c>
      <c r="E24" s="5">
        <v>9450638.7400000002</v>
      </c>
      <c r="F24" s="5">
        <v>0</v>
      </c>
    </row>
    <row r="25" spans="1:6" ht="12.75" customHeight="1" x14ac:dyDescent="0.2">
      <c r="A25" s="4" t="s">
        <v>52</v>
      </c>
      <c r="B25" s="4" t="s">
        <v>53</v>
      </c>
      <c r="C25" s="5">
        <v>0.1</v>
      </c>
      <c r="D25" s="5">
        <v>0</v>
      </c>
      <c r="E25" s="5">
        <v>0</v>
      </c>
      <c r="F25" s="5">
        <v>0.1</v>
      </c>
    </row>
    <row r="26" spans="1:6" ht="12.75" customHeight="1" x14ac:dyDescent="0.2">
      <c r="A26" s="4" t="s">
        <v>54</v>
      </c>
      <c r="B26" s="4" t="s">
        <v>55</v>
      </c>
      <c r="C26" s="5">
        <v>0.21</v>
      </c>
      <c r="D26" s="5">
        <v>0</v>
      </c>
      <c r="E26" s="5">
        <v>0</v>
      </c>
      <c r="F26" s="5">
        <v>0.21</v>
      </c>
    </row>
    <row r="27" spans="1:6" ht="12.75" customHeight="1" x14ac:dyDescent="0.2">
      <c r="A27" s="4" t="s">
        <v>56</v>
      </c>
      <c r="B27" s="4" t="s">
        <v>57</v>
      </c>
      <c r="C27" s="5">
        <v>0</v>
      </c>
      <c r="D27" s="5">
        <v>2464267.9300000002</v>
      </c>
      <c r="E27" s="5">
        <v>2464267.9300000002</v>
      </c>
      <c r="F27" s="5">
        <v>0</v>
      </c>
    </row>
    <row r="28" spans="1:6" ht="12.75" customHeight="1" x14ac:dyDescent="0.2">
      <c r="A28" s="4" t="s">
        <v>58</v>
      </c>
      <c r="B28" s="4" t="s">
        <v>59</v>
      </c>
      <c r="C28" s="5">
        <v>0</v>
      </c>
      <c r="D28" s="5">
        <v>960675</v>
      </c>
      <c r="E28" s="5">
        <v>960675</v>
      </c>
      <c r="F28" s="5">
        <v>0</v>
      </c>
    </row>
    <row r="29" spans="1:6" ht="12.75" customHeight="1" x14ac:dyDescent="0.2">
      <c r="A29" s="4" t="s">
        <v>60</v>
      </c>
      <c r="B29" s="4" t="s">
        <v>61</v>
      </c>
      <c r="C29" s="5">
        <v>0</v>
      </c>
      <c r="D29" s="5">
        <v>719649.32</v>
      </c>
      <c r="E29" s="5">
        <v>719649.32</v>
      </c>
      <c r="F29" s="5">
        <v>0</v>
      </c>
    </row>
    <row r="30" spans="1:6" ht="12.75" customHeight="1" x14ac:dyDescent="0.2">
      <c r="A30" s="4" t="s">
        <v>62</v>
      </c>
      <c r="B30" s="4" t="s">
        <v>63</v>
      </c>
      <c r="C30" s="5">
        <v>866.42</v>
      </c>
      <c r="D30" s="5">
        <v>29357956.370000001</v>
      </c>
      <c r="E30" s="5">
        <v>29358741.960000001</v>
      </c>
      <c r="F30" s="5">
        <v>80.83</v>
      </c>
    </row>
    <row r="31" spans="1:6" ht="12.75" customHeight="1" x14ac:dyDescent="0.2">
      <c r="A31" s="4" t="s">
        <v>64</v>
      </c>
      <c r="B31" s="4" t="s">
        <v>65</v>
      </c>
      <c r="C31" s="5">
        <v>480000</v>
      </c>
      <c r="D31" s="5">
        <v>1632016.96</v>
      </c>
      <c r="E31" s="5">
        <v>2112016.96</v>
      </c>
      <c r="F31" s="5">
        <v>0</v>
      </c>
    </row>
    <row r="32" spans="1:6" ht="12.75" customHeight="1" x14ac:dyDescent="0.2">
      <c r="A32" s="4" t="s">
        <v>66</v>
      </c>
      <c r="B32" s="4" t="s">
        <v>67</v>
      </c>
      <c r="C32" s="5">
        <v>0</v>
      </c>
      <c r="D32" s="5">
        <v>8706578.8200000003</v>
      </c>
      <c r="E32" s="5">
        <v>8706578.8200000003</v>
      </c>
      <c r="F32" s="5">
        <v>0</v>
      </c>
    </row>
    <row r="33" spans="1:6" ht="12.75" customHeight="1" x14ac:dyDescent="0.2">
      <c r="A33" s="4" t="s">
        <v>68</v>
      </c>
      <c r="B33" s="4" t="s">
        <v>69</v>
      </c>
      <c r="C33" s="5">
        <v>0</v>
      </c>
      <c r="D33" s="5">
        <v>1358021.87</v>
      </c>
      <c r="E33" s="5">
        <v>1358021.87</v>
      </c>
      <c r="F33" s="5">
        <v>0</v>
      </c>
    </row>
    <row r="34" spans="1:6" ht="12.75" customHeight="1" x14ac:dyDescent="0.2">
      <c r="A34" s="4" t="s">
        <v>70</v>
      </c>
      <c r="B34" s="4" t="s">
        <v>71</v>
      </c>
      <c r="C34" s="5">
        <f>SUM(C35:C62)</f>
        <v>17804764.780000005</v>
      </c>
      <c r="D34" s="5">
        <f>SUM(D35:D62)</f>
        <v>36873340.969999984</v>
      </c>
      <c r="E34" s="5">
        <f>SUM(E35:E62)</f>
        <v>32450732.43</v>
      </c>
      <c r="F34" s="5">
        <f>SUM(F35:F62)</f>
        <v>22227373.32</v>
      </c>
    </row>
    <row r="35" spans="1:6" ht="12.75" customHeight="1" x14ac:dyDescent="0.2">
      <c r="A35" s="4" t="s">
        <v>72</v>
      </c>
      <c r="B35" s="4" t="s">
        <v>73</v>
      </c>
      <c r="C35" s="5">
        <v>42151.39</v>
      </c>
      <c r="D35" s="5">
        <v>23.54</v>
      </c>
      <c r="E35" s="5">
        <v>1440.05</v>
      </c>
      <c r="F35" s="5">
        <v>40734.879999999997</v>
      </c>
    </row>
    <row r="36" spans="1:6" ht="12.75" customHeight="1" x14ac:dyDescent="0.2">
      <c r="A36" s="4" t="s">
        <v>74</v>
      </c>
      <c r="B36" s="4" t="s">
        <v>75</v>
      </c>
      <c r="C36" s="5">
        <v>393377.57</v>
      </c>
      <c r="D36" s="5">
        <v>1289343.02</v>
      </c>
      <c r="E36" s="5">
        <v>1026982.13</v>
      </c>
      <c r="F36" s="5">
        <v>655738.46</v>
      </c>
    </row>
    <row r="37" spans="1:6" ht="12.75" customHeight="1" x14ac:dyDescent="0.2">
      <c r="A37" s="4" t="s">
        <v>76</v>
      </c>
      <c r="B37" s="4" t="s">
        <v>77</v>
      </c>
      <c r="C37" s="5">
        <v>1064.33</v>
      </c>
      <c r="D37" s="5">
        <v>8129933.79</v>
      </c>
      <c r="E37" s="5">
        <v>8130627.7699999996</v>
      </c>
      <c r="F37" s="5">
        <v>370.35</v>
      </c>
    </row>
    <row r="38" spans="1:6" ht="12.75" customHeight="1" x14ac:dyDescent="0.2">
      <c r="A38" s="4" t="s">
        <v>78</v>
      </c>
      <c r="B38" s="4" t="s">
        <v>79</v>
      </c>
      <c r="C38" s="5">
        <v>716796.73</v>
      </c>
      <c r="D38" s="5">
        <v>3262.22</v>
      </c>
      <c r="E38" s="5">
        <v>0</v>
      </c>
      <c r="F38" s="5">
        <v>720058.95</v>
      </c>
    </row>
    <row r="39" spans="1:6" ht="12.75" customHeight="1" x14ac:dyDescent="0.2">
      <c r="A39" s="4" t="s">
        <v>80</v>
      </c>
      <c r="B39" s="4" t="s">
        <v>81</v>
      </c>
      <c r="C39" s="5">
        <v>121103.81</v>
      </c>
      <c r="D39" s="5">
        <v>2534.31</v>
      </c>
      <c r="E39" s="5">
        <v>16768.02</v>
      </c>
      <c r="F39" s="5">
        <v>106870.1</v>
      </c>
    </row>
    <row r="40" spans="1:6" ht="12.75" customHeight="1" x14ac:dyDescent="0.2">
      <c r="A40" s="4" t="s">
        <v>82</v>
      </c>
      <c r="B40" s="4" t="s">
        <v>83</v>
      </c>
      <c r="C40" s="5">
        <v>0.01</v>
      </c>
      <c r="D40" s="5">
        <v>0</v>
      </c>
      <c r="E40" s="5">
        <v>0</v>
      </c>
      <c r="F40" s="5">
        <v>0.01</v>
      </c>
    </row>
    <row r="41" spans="1:6" ht="12.75" customHeight="1" x14ac:dyDescent="0.2">
      <c r="A41" s="4" t="s">
        <v>84</v>
      </c>
      <c r="B41" s="4" t="s">
        <v>85</v>
      </c>
      <c r="C41" s="5">
        <v>402480.56</v>
      </c>
      <c r="D41" s="5">
        <v>191.35</v>
      </c>
      <c r="E41" s="5">
        <v>387381.21</v>
      </c>
      <c r="F41" s="5">
        <v>15290.7</v>
      </c>
    </row>
    <row r="42" spans="1:6" ht="12.75" customHeight="1" x14ac:dyDescent="0.2">
      <c r="A42" s="4" t="s">
        <v>86</v>
      </c>
      <c r="B42" s="4" t="s">
        <v>87</v>
      </c>
      <c r="C42" s="5">
        <v>557364.21</v>
      </c>
      <c r="D42" s="5">
        <v>2931690.16</v>
      </c>
      <c r="E42" s="5">
        <v>3042012.19</v>
      </c>
      <c r="F42" s="5">
        <v>447042.18</v>
      </c>
    </row>
    <row r="43" spans="1:6" ht="12.75" customHeight="1" x14ac:dyDescent="0.2">
      <c r="A43" s="4" t="s">
        <v>88</v>
      </c>
      <c r="B43" s="4" t="s">
        <v>89</v>
      </c>
      <c r="C43" s="5">
        <v>2851876.34</v>
      </c>
      <c r="D43" s="5">
        <v>3634495.77</v>
      </c>
      <c r="E43" s="5">
        <v>3648363.7</v>
      </c>
      <c r="F43" s="5">
        <v>2838008.41</v>
      </c>
    </row>
    <row r="44" spans="1:6" ht="12.75" customHeight="1" x14ac:dyDescent="0.2">
      <c r="A44" s="4" t="s">
        <v>90</v>
      </c>
      <c r="B44" s="4" t="s">
        <v>91</v>
      </c>
      <c r="C44" s="5">
        <v>751473.69</v>
      </c>
      <c r="D44" s="5">
        <v>3102700.65</v>
      </c>
      <c r="E44" s="5">
        <v>1958492.29</v>
      </c>
      <c r="F44" s="5">
        <v>1895682.05</v>
      </c>
    </row>
    <row r="45" spans="1:6" ht="12.75" customHeight="1" x14ac:dyDescent="0.2">
      <c r="A45" s="4" t="s">
        <v>92</v>
      </c>
      <c r="B45" s="4" t="s">
        <v>93</v>
      </c>
      <c r="C45" s="5">
        <v>1736148.75</v>
      </c>
      <c r="D45" s="5">
        <v>6381.9</v>
      </c>
      <c r="E45" s="5">
        <v>0</v>
      </c>
      <c r="F45" s="5">
        <v>1742530.65</v>
      </c>
    </row>
    <row r="46" spans="1:6" ht="12.75" customHeight="1" x14ac:dyDescent="0.2">
      <c r="A46" s="4" t="s">
        <v>94</v>
      </c>
      <c r="B46" s="4" t="s">
        <v>95</v>
      </c>
      <c r="C46" s="5">
        <v>3128843.9</v>
      </c>
      <c r="D46" s="5">
        <v>4562260.93</v>
      </c>
      <c r="E46" s="5">
        <v>3498238.48</v>
      </c>
      <c r="F46" s="5">
        <v>4192866.35</v>
      </c>
    </row>
    <row r="47" spans="1:6" ht="12.75" customHeight="1" x14ac:dyDescent="0.2">
      <c r="A47" s="4" t="s">
        <v>96</v>
      </c>
      <c r="B47" s="4" t="s">
        <v>97</v>
      </c>
      <c r="C47" s="5">
        <v>713260.81</v>
      </c>
      <c r="D47" s="5">
        <v>519280.9</v>
      </c>
      <c r="E47" s="5">
        <v>700773.53</v>
      </c>
      <c r="F47" s="5">
        <v>531768.18000000005</v>
      </c>
    </row>
    <row r="48" spans="1:6" ht="12.75" customHeight="1" x14ac:dyDescent="0.2">
      <c r="A48" s="4" t="s">
        <v>98</v>
      </c>
      <c r="B48" s="4" t="s">
        <v>99</v>
      </c>
      <c r="C48" s="5">
        <v>3237.12</v>
      </c>
      <c r="D48" s="5">
        <v>1.41</v>
      </c>
      <c r="E48" s="5">
        <v>1248.26</v>
      </c>
      <c r="F48" s="5">
        <v>1990.27</v>
      </c>
    </row>
    <row r="49" spans="1:6" ht="12.75" customHeight="1" x14ac:dyDescent="0.2">
      <c r="A49" s="4" t="s">
        <v>100</v>
      </c>
      <c r="B49" s="4" t="s">
        <v>101</v>
      </c>
      <c r="C49" s="5">
        <v>111934.64</v>
      </c>
      <c r="D49" s="5">
        <v>352202.18</v>
      </c>
      <c r="E49" s="5">
        <v>202957.99</v>
      </c>
      <c r="F49" s="5">
        <v>261178.83</v>
      </c>
    </row>
    <row r="50" spans="1:6" ht="12.75" customHeight="1" x14ac:dyDescent="0.2">
      <c r="A50" s="4" t="s">
        <v>102</v>
      </c>
      <c r="B50" s="4" t="s">
        <v>103</v>
      </c>
      <c r="C50" s="5">
        <v>432808.71</v>
      </c>
      <c r="D50" s="5">
        <v>602.05999999999995</v>
      </c>
      <c r="E50" s="5">
        <v>85085.6</v>
      </c>
      <c r="F50" s="5">
        <v>348325.17</v>
      </c>
    </row>
    <row r="51" spans="1:6" ht="12.75" customHeight="1" x14ac:dyDescent="0.2">
      <c r="A51" s="4" t="s">
        <v>104</v>
      </c>
      <c r="B51" s="4" t="s">
        <v>105</v>
      </c>
      <c r="C51" s="5">
        <v>305188.15999999997</v>
      </c>
      <c r="D51" s="5">
        <v>132673.85999999999</v>
      </c>
      <c r="E51" s="5">
        <v>437862.02</v>
      </c>
      <c r="F51" s="5">
        <v>0</v>
      </c>
    </row>
    <row r="52" spans="1:6" ht="12.75" customHeight="1" x14ac:dyDescent="0.2">
      <c r="A52" s="4" t="s">
        <v>106</v>
      </c>
      <c r="B52" s="4" t="s">
        <v>107</v>
      </c>
      <c r="C52" s="5">
        <v>1288343.94</v>
      </c>
      <c r="D52" s="5">
        <v>4125796.06</v>
      </c>
      <c r="E52" s="5">
        <v>3061423.91</v>
      </c>
      <c r="F52" s="5">
        <v>2352716.09</v>
      </c>
    </row>
    <row r="53" spans="1:6" ht="12.75" customHeight="1" x14ac:dyDescent="0.2">
      <c r="A53" s="4" t="s">
        <v>108</v>
      </c>
      <c r="B53" s="4" t="s">
        <v>109</v>
      </c>
      <c r="C53" s="5">
        <v>200331.51</v>
      </c>
      <c r="D53" s="5">
        <v>318.81</v>
      </c>
      <c r="E53" s="5">
        <v>19.73</v>
      </c>
      <c r="F53" s="5">
        <v>200630.59</v>
      </c>
    </row>
    <row r="54" spans="1:6" ht="12.75" customHeight="1" x14ac:dyDescent="0.2">
      <c r="A54" s="4" t="s">
        <v>110</v>
      </c>
      <c r="B54" s="4" t="s">
        <v>111</v>
      </c>
      <c r="C54" s="5">
        <v>250007.22</v>
      </c>
      <c r="D54" s="5">
        <v>397.88</v>
      </c>
      <c r="E54" s="5">
        <v>24.63</v>
      </c>
      <c r="F54" s="5">
        <v>250380.47</v>
      </c>
    </row>
    <row r="55" spans="1:6" ht="12.75" customHeight="1" x14ac:dyDescent="0.2">
      <c r="A55" s="4" t="s">
        <v>112</v>
      </c>
      <c r="B55" s="4" t="s">
        <v>113</v>
      </c>
      <c r="C55" s="5">
        <v>6.23</v>
      </c>
      <c r="D55" s="5">
        <v>1440313.28</v>
      </c>
      <c r="E55" s="5">
        <v>1024329.7</v>
      </c>
      <c r="F55" s="5">
        <v>415989.81</v>
      </c>
    </row>
    <row r="56" spans="1:6" ht="12.75" customHeight="1" x14ac:dyDescent="0.2">
      <c r="A56" s="4" t="s">
        <v>114</v>
      </c>
      <c r="B56" s="4" t="s">
        <v>115</v>
      </c>
      <c r="C56" s="5">
        <v>0.16</v>
      </c>
      <c r="D56" s="5">
        <v>0</v>
      </c>
      <c r="E56" s="5">
        <v>0</v>
      </c>
      <c r="F56" s="5">
        <v>0.16</v>
      </c>
    </row>
    <row r="57" spans="1:6" ht="12.75" customHeight="1" x14ac:dyDescent="0.2">
      <c r="A57" s="4" t="s">
        <v>116</v>
      </c>
      <c r="B57" s="4" t="s">
        <v>117</v>
      </c>
      <c r="C57" s="5">
        <v>0.44</v>
      </c>
      <c r="D57" s="5">
        <v>961088.61</v>
      </c>
      <c r="E57" s="5">
        <v>0</v>
      </c>
      <c r="F57" s="5">
        <v>961089.05</v>
      </c>
    </row>
    <row r="58" spans="1:6" ht="12.75" customHeight="1" x14ac:dyDescent="0.2">
      <c r="A58" s="4" t="s">
        <v>118</v>
      </c>
      <c r="B58" s="4" t="s">
        <v>119</v>
      </c>
      <c r="C58" s="5">
        <v>719128.64</v>
      </c>
      <c r="D58" s="5">
        <v>806.34</v>
      </c>
      <c r="E58" s="5">
        <v>719934.98</v>
      </c>
      <c r="F58" s="5">
        <v>0</v>
      </c>
    </row>
    <row r="59" spans="1:6" ht="12.75" customHeight="1" x14ac:dyDescent="0.2">
      <c r="A59" s="4" t="s">
        <v>120</v>
      </c>
      <c r="B59" s="4" t="s">
        <v>121</v>
      </c>
      <c r="C59" s="5">
        <v>1330982.83</v>
      </c>
      <c r="D59" s="5">
        <v>302525.69</v>
      </c>
      <c r="E59" s="5">
        <v>1633508.52</v>
      </c>
      <c r="F59" s="5">
        <v>0</v>
      </c>
    </row>
    <row r="60" spans="1:6" ht="12.75" customHeight="1" x14ac:dyDescent="0.2">
      <c r="A60" s="4" t="s">
        <v>122</v>
      </c>
      <c r="B60" s="4" t="s">
        <v>123</v>
      </c>
      <c r="C60" s="5">
        <v>1629247.57</v>
      </c>
      <c r="D60" s="5">
        <v>4633735.55</v>
      </c>
      <c r="E60" s="5">
        <v>2478757.2799999998</v>
      </c>
      <c r="F60" s="5">
        <v>3784225.84</v>
      </c>
    </row>
    <row r="61" spans="1:6" ht="12.75" customHeight="1" x14ac:dyDescent="0.2">
      <c r="A61" s="4" t="s">
        <v>124</v>
      </c>
      <c r="B61" s="4" t="s">
        <v>125</v>
      </c>
      <c r="C61" s="5">
        <v>117605.51</v>
      </c>
      <c r="D61" s="5">
        <v>187.16</v>
      </c>
      <c r="E61" s="5">
        <v>11.58</v>
      </c>
      <c r="F61" s="5">
        <v>117781.09</v>
      </c>
    </row>
    <row r="62" spans="1:6" ht="12.75" customHeight="1" x14ac:dyDescent="0.2">
      <c r="A62" s="4" t="s">
        <v>126</v>
      </c>
      <c r="B62" s="4" t="s">
        <v>127</v>
      </c>
      <c r="C62" s="5">
        <v>0</v>
      </c>
      <c r="D62" s="5">
        <v>740593.54</v>
      </c>
      <c r="E62" s="5">
        <v>394488.86</v>
      </c>
      <c r="F62" s="5">
        <v>346104.68</v>
      </c>
    </row>
    <row r="63" spans="1:6" ht="12.75" customHeight="1" x14ac:dyDescent="0.2">
      <c r="A63" s="4" t="s">
        <v>128</v>
      </c>
      <c r="B63" s="4" t="s">
        <v>129</v>
      </c>
      <c r="C63" s="5">
        <f>C64+C68</f>
        <v>7317110.580000001</v>
      </c>
      <c r="D63" s="5">
        <f>D64+D68</f>
        <v>32927431.070000004</v>
      </c>
      <c r="E63" s="5">
        <f>E64+E68</f>
        <v>34716558.899999999</v>
      </c>
      <c r="F63" s="5">
        <f>F64+F68</f>
        <v>5527982.7500000009</v>
      </c>
    </row>
    <row r="64" spans="1:6" ht="12.75" customHeight="1" x14ac:dyDescent="0.2">
      <c r="A64" s="4" t="s">
        <v>130</v>
      </c>
      <c r="B64" s="4" t="s">
        <v>131</v>
      </c>
      <c r="C64" s="5">
        <f>SUM(C65:C67)</f>
        <v>6449710.0600000005</v>
      </c>
      <c r="D64" s="5">
        <f>SUM(D65:D67)</f>
        <v>31915106.160000004</v>
      </c>
      <c r="E64" s="5">
        <f>SUM(E65:E67)</f>
        <v>33788509.039999999</v>
      </c>
      <c r="F64" s="5">
        <f>SUM(F65:F67)</f>
        <v>4576307.1800000006</v>
      </c>
    </row>
    <row r="65" spans="1:6" ht="12.75" customHeight="1" x14ac:dyDescent="0.2">
      <c r="A65" s="4" t="s">
        <v>132</v>
      </c>
      <c r="B65" s="4" t="s">
        <v>133</v>
      </c>
      <c r="C65" s="5">
        <v>2604832.54</v>
      </c>
      <c r="D65" s="5">
        <v>8476679.8300000001</v>
      </c>
      <c r="E65" s="5">
        <v>7479933.2999999998</v>
      </c>
      <c r="F65" s="5">
        <v>3601579.07</v>
      </c>
    </row>
    <row r="66" spans="1:6" ht="12.75" customHeight="1" x14ac:dyDescent="0.2">
      <c r="A66" s="4" t="s">
        <v>134</v>
      </c>
      <c r="B66" s="4" t="s">
        <v>135</v>
      </c>
      <c r="C66" s="5">
        <v>3618477.52</v>
      </c>
      <c r="D66" s="5">
        <v>22256193.91</v>
      </c>
      <c r="E66" s="5">
        <v>25118602.43</v>
      </c>
      <c r="F66" s="5">
        <v>756069</v>
      </c>
    </row>
    <row r="67" spans="1:6" ht="12.75" customHeight="1" x14ac:dyDescent="0.2">
      <c r="A67" s="4" t="s">
        <v>136</v>
      </c>
      <c r="B67" s="4" t="s">
        <v>137</v>
      </c>
      <c r="C67" s="5">
        <v>226400</v>
      </c>
      <c r="D67" s="5">
        <v>1182232.42</v>
      </c>
      <c r="E67" s="5">
        <v>1189973.31</v>
      </c>
      <c r="F67" s="5">
        <v>218659.11</v>
      </c>
    </row>
    <row r="68" spans="1:6" ht="12.75" customHeight="1" x14ac:dyDescent="0.2">
      <c r="A68" s="4" t="s">
        <v>138</v>
      </c>
      <c r="B68" s="4" t="s">
        <v>139</v>
      </c>
      <c r="C68" s="5">
        <f>SUM(C69:C89)</f>
        <v>867400.52000000014</v>
      </c>
      <c r="D68" s="5">
        <f>SUM(D69:D89)</f>
        <v>1012324.91</v>
      </c>
      <c r="E68" s="5">
        <f>SUM(E69:E89)</f>
        <v>928049.85999999964</v>
      </c>
      <c r="F68" s="5">
        <f>SUM(F69:F89)</f>
        <v>951675.57000000018</v>
      </c>
    </row>
    <row r="69" spans="1:6" ht="12.75" customHeight="1" x14ac:dyDescent="0.2">
      <c r="A69" s="4" t="s">
        <v>140</v>
      </c>
      <c r="B69" s="4" t="s">
        <v>141</v>
      </c>
      <c r="C69" s="5">
        <v>4323.38</v>
      </c>
      <c r="D69" s="5">
        <v>1820.14</v>
      </c>
      <c r="E69" s="5">
        <v>3099.53</v>
      </c>
      <c r="F69" s="5">
        <v>3043.99</v>
      </c>
    </row>
    <row r="70" spans="1:6" ht="12.75" customHeight="1" x14ac:dyDescent="0.2">
      <c r="A70" s="4" t="s">
        <v>142</v>
      </c>
      <c r="B70" s="4" t="s">
        <v>143</v>
      </c>
      <c r="C70" s="5">
        <v>1199.1199999999999</v>
      </c>
      <c r="D70" s="5">
        <v>0</v>
      </c>
      <c r="E70" s="5">
        <v>0</v>
      </c>
      <c r="F70" s="5">
        <v>1199.1199999999999</v>
      </c>
    </row>
    <row r="71" spans="1:6" ht="12.75" customHeight="1" x14ac:dyDescent="0.2">
      <c r="A71" s="4" t="s">
        <v>144</v>
      </c>
      <c r="B71" s="4" t="s">
        <v>145</v>
      </c>
      <c r="C71" s="5">
        <v>92.16</v>
      </c>
      <c r="D71" s="5">
        <v>0</v>
      </c>
      <c r="E71" s="5">
        <v>51.2</v>
      </c>
      <c r="F71" s="5">
        <v>40.96</v>
      </c>
    </row>
    <row r="72" spans="1:6" ht="12.75" customHeight="1" x14ac:dyDescent="0.2">
      <c r="A72" s="4" t="s">
        <v>146</v>
      </c>
      <c r="B72" s="4" t="s">
        <v>147</v>
      </c>
      <c r="C72" s="5">
        <v>819.9</v>
      </c>
      <c r="D72" s="5">
        <v>144.72999999999999</v>
      </c>
      <c r="E72" s="5">
        <v>128.16999999999999</v>
      </c>
      <c r="F72" s="5">
        <v>836.46</v>
      </c>
    </row>
    <row r="73" spans="1:6" ht="12.75" customHeight="1" x14ac:dyDescent="0.2">
      <c r="A73" s="4" t="s">
        <v>148</v>
      </c>
      <c r="B73" s="4" t="s">
        <v>149</v>
      </c>
      <c r="C73" s="5">
        <v>1485.45</v>
      </c>
      <c r="D73" s="5">
        <v>54065.69</v>
      </c>
      <c r="E73" s="5">
        <v>48578.33</v>
      </c>
      <c r="F73" s="5">
        <v>6972.81</v>
      </c>
    </row>
    <row r="74" spans="1:6" ht="12.75" customHeight="1" x14ac:dyDescent="0.2">
      <c r="A74" s="4" t="s">
        <v>150</v>
      </c>
      <c r="B74" s="4" t="s">
        <v>151</v>
      </c>
      <c r="C74" s="5">
        <v>487183.78</v>
      </c>
      <c r="D74" s="5">
        <v>288834.87</v>
      </c>
      <c r="E74" s="5">
        <v>456968.04</v>
      </c>
      <c r="F74" s="5">
        <v>319050.61</v>
      </c>
    </row>
    <row r="75" spans="1:6" ht="12.75" customHeight="1" x14ac:dyDescent="0.2">
      <c r="A75" s="4" t="s">
        <v>152</v>
      </c>
      <c r="B75" s="4" t="s">
        <v>153</v>
      </c>
      <c r="C75" s="5">
        <v>7260.67</v>
      </c>
      <c r="D75" s="5">
        <v>538.32000000000005</v>
      </c>
      <c r="E75" s="5">
        <v>2586.75</v>
      </c>
      <c r="F75" s="5">
        <v>5212.24</v>
      </c>
    </row>
    <row r="76" spans="1:6" ht="12.75" customHeight="1" x14ac:dyDescent="0.2">
      <c r="A76" s="4" t="s">
        <v>154</v>
      </c>
      <c r="B76" s="4" t="s">
        <v>155</v>
      </c>
      <c r="C76" s="5">
        <v>181826.94</v>
      </c>
      <c r="D76" s="5">
        <v>466760.87</v>
      </c>
      <c r="E76" s="5">
        <v>338408.6</v>
      </c>
      <c r="F76" s="5">
        <v>310179.21000000002</v>
      </c>
    </row>
    <row r="77" spans="1:6" ht="12.75" customHeight="1" x14ac:dyDescent="0.2">
      <c r="A77" s="4" t="s">
        <v>156</v>
      </c>
      <c r="B77" s="4" t="s">
        <v>157</v>
      </c>
      <c r="C77" s="5">
        <v>1683.92</v>
      </c>
      <c r="D77" s="5">
        <v>68.5</v>
      </c>
      <c r="E77" s="5">
        <v>609.69000000000005</v>
      </c>
      <c r="F77" s="5">
        <v>1142.73</v>
      </c>
    </row>
    <row r="78" spans="1:6" ht="12.75" customHeight="1" x14ac:dyDescent="0.2">
      <c r="A78" s="4" t="s">
        <v>158</v>
      </c>
      <c r="B78" s="4" t="s">
        <v>159</v>
      </c>
      <c r="C78" s="5">
        <v>22375</v>
      </c>
      <c r="D78" s="5">
        <v>53763.44</v>
      </c>
      <c r="E78" s="5">
        <v>51976.97</v>
      </c>
      <c r="F78" s="5">
        <v>24161.47</v>
      </c>
    </row>
    <row r="79" spans="1:6" ht="12.75" customHeight="1" x14ac:dyDescent="0.2">
      <c r="A79" s="4" t="s">
        <v>160</v>
      </c>
      <c r="B79" s="4" t="s">
        <v>161</v>
      </c>
      <c r="C79" s="5">
        <v>433.57</v>
      </c>
      <c r="D79" s="5">
        <v>110.27</v>
      </c>
      <c r="E79" s="5">
        <v>433.57</v>
      </c>
      <c r="F79" s="5">
        <v>110.27</v>
      </c>
    </row>
    <row r="80" spans="1:6" ht="12.75" customHeight="1" x14ac:dyDescent="0.2">
      <c r="A80" s="4" t="s">
        <v>162</v>
      </c>
      <c r="B80" s="4" t="s">
        <v>163</v>
      </c>
      <c r="C80" s="5">
        <v>18202.990000000002</v>
      </c>
      <c r="D80" s="5">
        <v>137579.68</v>
      </c>
      <c r="E80" s="5">
        <v>12677.44</v>
      </c>
      <c r="F80" s="5">
        <v>143105.23000000001</v>
      </c>
    </row>
    <row r="81" spans="1:6" ht="12.75" customHeight="1" x14ac:dyDescent="0.2">
      <c r="A81" s="4" t="s">
        <v>164</v>
      </c>
      <c r="B81" s="4" t="s">
        <v>165</v>
      </c>
      <c r="C81" s="5">
        <v>3679.81</v>
      </c>
      <c r="D81" s="5">
        <v>215.57</v>
      </c>
      <c r="E81" s="5">
        <v>254.57</v>
      </c>
      <c r="F81" s="5">
        <v>3640.81</v>
      </c>
    </row>
    <row r="82" spans="1:6" ht="12.75" customHeight="1" x14ac:dyDescent="0.2">
      <c r="A82" s="4" t="s">
        <v>166</v>
      </c>
      <c r="B82" s="4" t="s">
        <v>167</v>
      </c>
      <c r="C82" s="5">
        <v>1864.27</v>
      </c>
      <c r="D82" s="5">
        <v>0</v>
      </c>
      <c r="E82" s="5">
        <v>0</v>
      </c>
      <c r="F82" s="5">
        <v>1864.27</v>
      </c>
    </row>
    <row r="83" spans="1:6" ht="12.75" customHeight="1" x14ac:dyDescent="0.2">
      <c r="A83" s="4" t="s">
        <v>168</v>
      </c>
      <c r="B83" s="4" t="s">
        <v>169</v>
      </c>
      <c r="C83" s="5">
        <v>6019.49</v>
      </c>
      <c r="D83" s="5">
        <v>57.8</v>
      </c>
      <c r="E83" s="5">
        <v>3276.98</v>
      </c>
      <c r="F83" s="5">
        <v>2800.31</v>
      </c>
    </row>
    <row r="84" spans="1:6" ht="12.75" customHeight="1" x14ac:dyDescent="0.2">
      <c r="A84" s="4" t="s">
        <v>170</v>
      </c>
      <c r="B84" s="4" t="s">
        <v>171</v>
      </c>
      <c r="C84" s="5">
        <v>117822.39</v>
      </c>
      <c r="D84" s="5">
        <v>0</v>
      </c>
      <c r="E84" s="5">
        <v>0</v>
      </c>
      <c r="F84" s="5">
        <v>117822.39</v>
      </c>
    </row>
    <row r="85" spans="1:6" ht="12.75" customHeight="1" x14ac:dyDescent="0.2">
      <c r="A85" s="4" t="s">
        <v>172</v>
      </c>
      <c r="B85" s="4" t="s">
        <v>173</v>
      </c>
      <c r="C85" s="5">
        <v>1286.27</v>
      </c>
      <c r="D85" s="5">
        <v>7718.17</v>
      </c>
      <c r="E85" s="5">
        <v>8021.91</v>
      </c>
      <c r="F85" s="5">
        <v>982.53</v>
      </c>
    </row>
    <row r="86" spans="1:6" ht="12.75" customHeight="1" x14ac:dyDescent="0.2">
      <c r="A86" s="4" t="s">
        <v>174</v>
      </c>
      <c r="B86" s="4" t="s">
        <v>175</v>
      </c>
      <c r="C86" s="5">
        <v>955.08</v>
      </c>
      <c r="D86" s="5">
        <v>314.77999999999997</v>
      </c>
      <c r="E86" s="5">
        <v>242.15</v>
      </c>
      <c r="F86" s="5">
        <v>1027.71</v>
      </c>
    </row>
    <row r="87" spans="1:6" ht="12.75" customHeight="1" x14ac:dyDescent="0.2">
      <c r="A87" s="4" t="s">
        <v>176</v>
      </c>
      <c r="B87" s="4" t="s">
        <v>177</v>
      </c>
      <c r="C87" s="5">
        <v>245.81</v>
      </c>
      <c r="D87" s="5">
        <v>0</v>
      </c>
      <c r="E87" s="5">
        <v>0</v>
      </c>
      <c r="F87" s="5">
        <v>245.81</v>
      </c>
    </row>
    <row r="88" spans="1:6" ht="12.75" customHeight="1" x14ac:dyDescent="0.2">
      <c r="A88" s="4" t="s">
        <v>178</v>
      </c>
      <c r="B88" s="4" t="s">
        <v>179</v>
      </c>
      <c r="C88" s="5">
        <v>8475.52</v>
      </c>
      <c r="D88" s="5">
        <v>277.08</v>
      </c>
      <c r="E88" s="5">
        <v>570.96</v>
      </c>
      <c r="F88" s="5">
        <v>8181.64</v>
      </c>
    </row>
    <row r="89" spans="1:6" ht="12.75" customHeight="1" x14ac:dyDescent="0.2">
      <c r="A89" s="4" t="s">
        <v>180</v>
      </c>
      <c r="B89" s="4" t="s">
        <v>181</v>
      </c>
      <c r="C89" s="5">
        <v>165</v>
      </c>
      <c r="D89" s="5">
        <v>55</v>
      </c>
      <c r="E89" s="5">
        <v>165</v>
      </c>
      <c r="F89" s="5">
        <v>55</v>
      </c>
    </row>
    <row r="90" spans="1:6" ht="12.75" customHeight="1" x14ac:dyDescent="0.2">
      <c r="A90" s="4" t="s">
        <v>182</v>
      </c>
      <c r="B90" s="4" t="s">
        <v>183</v>
      </c>
      <c r="C90" s="5">
        <f>C91</f>
        <v>-348586.77</v>
      </c>
      <c r="D90" s="5">
        <f>D91</f>
        <v>0</v>
      </c>
      <c r="E90" s="5">
        <f>E91</f>
        <v>20753.95</v>
      </c>
      <c r="F90" s="5">
        <f>F91</f>
        <v>-369340.72</v>
      </c>
    </row>
    <row r="91" spans="1:6" ht="12.75" customHeight="1" x14ac:dyDescent="0.2">
      <c r="A91" s="4" t="s">
        <v>184</v>
      </c>
      <c r="B91" s="4" t="s">
        <v>185</v>
      </c>
      <c r="C91" s="5">
        <f>SUM(C92:C93)</f>
        <v>-348586.77</v>
      </c>
      <c r="D91" s="5">
        <f>SUM(D92:D93)</f>
        <v>0</v>
      </c>
      <c r="E91" s="5">
        <f>SUM(E92:E93)</f>
        <v>20753.95</v>
      </c>
      <c r="F91" s="5">
        <f>SUM(F92:F93)</f>
        <v>-369340.72</v>
      </c>
    </row>
    <row r="92" spans="1:6" ht="12.75" customHeight="1" x14ac:dyDescent="0.2">
      <c r="A92" s="4" t="s">
        <v>186</v>
      </c>
      <c r="B92" s="4" t="s">
        <v>187</v>
      </c>
      <c r="C92" s="5">
        <v>-348152.84</v>
      </c>
      <c r="D92" s="5">
        <v>0</v>
      </c>
      <c r="E92" s="5">
        <v>20753.95</v>
      </c>
      <c r="F92" s="5">
        <v>-368906.79</v>
      </c>
    </row>
    <row r="93" spans="1:6" ht="12.75" customHeight="1" x14ac:dyDescent="0.2">
      <c r="A93" s="4" t="s">
        <v>188</v>
      </c>
      <c r="B93" s="4" t="s">
        <v>189</v>
      </c>
      <c r="C93" s="5">
        <v>-433.93</v>
      </c>
      <c r="D93" s="5">
        <v>0</v>
      </c>
      <c r="E93" s="5">
        <v>0</v>
      </c>
      <c r="F93" s="5">
        <v>-433.93</v>
      </c>
    </row>
    <row r="94" spans="1:6" ht="12.75" customHeight="1" x14ac:dyDescent="0.2">
      <c r="A94" s="4" t="s">
        <v>190</v>
      </c>
      <c r="B94" s="4" t="s">
        <v>191</v>
      </c>
      <c r="C94" s="5">
        <f>C95+C103</f>
        <v>1564121.21</v>
      </c>
      <c r="D94" s="5">
        <f>D95+D103</f>
        <v>584702.71</v>
      </c>
      <c r="E94" s="5">
        <f>E95+E103</f>
        <v>391234.21</v>
      </c>
      <c r="F94" s="5">
        <f>F95+F103</f>
        <v>1757589.71</v>
      </c>
    </row>
    <row r="95" spans="1:6" ht="12.75" customHeight="1" x14ac:dyDescent="0.2">
      <c r="A95" s="4" t="s">
        <v>192</v>
      </c>
      <c r="B95" s="4" t="s">
        <v>193</v>
      </c>
      <c r="C95" s="5">
        <f>SUM(C96:C102)</f>
        <v>609705.77</v>
      </c>
      <c r="D95" s="5">
        <f>SUM(D96:D102)</f>
        <v>430719.77</v>
      </c>
      <c r="E95" s="5">
        <f>SUM(E96:E102)</f>
        <v>391234.21</v>
      </c>
      <c r="F95" s="5">
        <f>SUM(F96:F102)</f>
        <v>649191.33000000007</v>
      </c>
    </row>
    <row r="96" spans="1:6" ht="12.75" customHeight="1" x14ac:dyDescent="0.2">
      <c r="A96" s="4" t="s">
        <v>194</v>
      </c>
      <c r="B96" s="4" t="s">
        <v>195</v>
      </c>
      <c r="C96" s="5">
        <v>463.93</v>
      </c>
      <c r="D96" s="5">
        <v>935</v>
      </c>
      <c r="E96" s="5">
        <v>965</v>
      </c>
      <c r="F96" s="5">
        <v>433.93</v>
      </c>
    </row>
    <row r="97" spans="1:6" ht="12.75" customHeight="1" x14ac:dyDescent="0.2">
      <c r="A97" s="4" t="s">
        <v>196</v>
      </c>
      <c r="B97" s="4" t="s">
        <v>197</v>
      </c>
      <c r="C97" s="5">
        <v>150</v>
      </c>
      <c r="D97" s="5">
        <v>1360.53</v>
      </c>
      <c r="E97" s="5">
        <v>1420.53</v>
      </c>
      <c r="F97" s="5">
        <v>90</v>
      </c>
    </row>
    <row r="98" spans="1:6" ht="12.75" customHeight="1" x14ac:dyDescent="0.2">
      <c r="A98" s="4" t="s">
        <v>198</v>
      </c>
      <c r="B98" s="4" t="s">
        <v>199</v>
      </c>
      <c r="C98" s="5">
        <v>493118.87</v>
      </c>
      <c r="D98" s="5">
        <v>428080.2</v>
      </c>
      <c r="E98" s="5">
        <v>373740.2</v>
      </c>
      <c r="F98" s="5">
        <v>547458.87</v>
      </c>
    </row>
    <row r="99" spans="1:6" ht="12.75" customHeight="1" x14ac:dyDescent="0.2">
      <c r="A99" s="4" t="s">
        <v>200</v>
      </c>
      <c r="B99" s="4" t="s">
        <v>201</v>
      </c>
      <c r="C99" s="5">
        <v>9743.9699999999993</v>
      </c>
      <c r="D99" s="5">
        <v>100</v>
      </c>
      <c r="E99" s="5">
        <v>0</v>
      </c>
      <c r="F99" s="5">
        <v>9843.9699999999993</v>
      </c>
    </row>
    <row r="100" spans="1:6" ht="12.75" customHeight="1" x14ac:dyDescent="0.2">
      <c r="A100" s="4" t="s">
        <v>202</v>
      </c>
      <c r="B100" s="4" t="s">
        <v>203</v>
      </c>
      <c r="C100" s="5">
        <v>53325</v>
      </c>
      <c r="D100" s="5">
        <v>244.04</v>
      </c>
      <c r="E100" s="5">
        <v>9131.5400000000009</v>
      </c>
      <c r="F100" s="5">
        <v>44437.5</v>
      </c>
    </row>
    <row r="101" spans="1:6" ht="12.75" customHeight="1" x14ac:dyDescent="0.2">
      <c r="A101" s="4" t="s">
        <v>204</v>
      </c>
      <c r="B101" s="4" t="s">
        <v>205</v>
      </c>
      <c r="C101" s="5">
        <v>-147096</v>
      </c>
      <c r="D101" s="5">
        <v>0</v>
      </c>
      <c r="E101" s="5">
        <v>5976.94</v>
      </c>
      <c r="F101" s="5">
        <v>-153072.94</v>
      </c>
    </row>
    <row r="102" spans="1:6" ht="12.75" customHeight="1" x14ac:dyDescent="0.2">
      <c r="A102" s="4" t="s">
        <v>206</v>
      </c>
      <c r="B102" s="4" t="s">
        <v>207</v>
      </c>
      <c r="C102" s="5">
        <v>200000</v>
      </c>
      <c r="D102" s="5">
        <v>0</v>
      </c>
      <c r="E102" s="5">
        <v>0</v>
      </c>
      <c r="F102" s="5">
        <v>200000</v>
      </c>
    </row>
    <row r="103" spans="1:6" ht="12.75" customHeight="1" x14ac:dyDescent="0.2">
      <c r="A103" s="4" t="s">
        <v>208</v>
      </c>
      <c r="B103" s="4" t="s">
        <v>209</v>
      </c>
      <c r="C103" s="5">
        <f>SUM(C104:C104)</f>
        <v>954415.44</v>
      </c>
      <c r="D103" s="5">
        <f>SUM(D104:D104)</f>
        <v>153982.94</v>
      </c>
      <c r="E103" s="5">
        <f>SUM(E104:E104)</f>
        <v>0</v>
      </c>
      <c r="F103" s="5">
        <f>SUM(F104:F104)</f>
        <v>1108398.3799999999</v>
      </c>
    </row>
    <row r="104" spans="1:6" ht="12.75" customHeight="1" x14ac:dyDescent="0.2">
      <c r="A104" s="4" t="s">
        <v>210</v>
      </c>
      <c r="B104" s="4" t="s">
        <v>211</v>
      </c>
      <c r="C104" s="5">
        <v>954415.44</v>
      </c>
      <c r="D104" s="5">
        <v>153982.94</v>
      </c>
      <c r="E104" s="5">
        <v>0</v>
      </c>
      <c r="F104" s="5">
        <v>1108398.3799999999</v>
      </c>
    </row>
    <row r="105" spans="1:6" ht="12.75" customHeight="1" x14ac:dyDescent="0.2">
      <c r="A105" s="4" t="s">
        <v>212</v>
      </c>
      <c r="B105" s="4" t="s">
        <v>213</v>
      </c>
      <c r="C105" s="5">
        <f>C106</f>
        <v>667366.13</v>
      </c>
      <c r="D105" s="5">
        <f>D106</f>
        <v>929382.28</v>
      </c>
      <c r="E105" s="5">
        <f>E106</f>
        <v>1180009.02</v>
      </c>
      <c r="F105" s="5">
        <f>F106</f>
        <v>416739.38999999996</v>
      </c>
    </row>
    <row r="106" spans="1:6" ht="12.75" customHeight="1" x14ac:dyDescent="0.2">
      <c r="A106" s="4" t="s">
        <v>214</v>
      </c>
      <c r="B106" s="4" t="s">
        <v>215</v>
      </c>
      <c r="C106" s="5">
        <f>SUM(C107:C111)</f>
        <v>667366.13</v>
      </c>
      <c r="D106" s="5">
        <f>SUM(D107:D111)</f>
        <v>929382.28</v>
      </c>
      <c r="E106" s="5">
        <f>SUM(E107:E111)</f>
        <v>1180009.02</v>
      </c>
      <c r="F106" s="5">
        <f>SUM(F107:F111)</f>
        <v>416739.38999999996</v>
      </c>
    </row>
    <row r="107" spans="1:6" ht="12.75" customHeight="1" x14ac:dyDescent="0.2">
      <c r="A107" s="4" t="s">
        <v>216</v>
      </c>
      <c r="B107" s="4" t="s">
        <v>217</v>
      </c>
      <c r="C107" s="5">
        <v>115337.3</v>
      </c>
      <c r="D107" s="5">
        <v>97058.31</v>
      </c>
      <c r="E107" s="5">
        <v>92121.56</v>
      </c>
      <c r="F107" s="5">
        <v>120274.05</v>
      </c>
    </row>
    <row r="108" spans="1:6" ht="12.75" customHeight="1" x14ac:dyDescent="0.2">
      <c r="A108" s="4" t="s">
        <v>218</v>
      </c>
      <c r="B108" s="4" t="s">
        <v>219</v>
      </c>
      <c r="C108" s="5">
        <v>205752.44</v>
      </c>
      <c r="D108" s="5">
        <v>955.59</v>
      </c>
      <c r="E108" s="5">
        <v>142001.96</v>
      </c>
      <c r="F108" s="5">
        <v>64706.07</v>
      </c>
    </row>
    <row r="109" spans="1:6" ht="12.75" customHeight="1" x14ac:dyDescent="0.2">
      <c r="A109" s="4" t="s">
        <v>220</v>
      </c>
      <c r="B109" s="4" t="s">
        <v>221</v>
      </c>
      <c r="C109" s="5">
        <v>345265.89</v>
      </c>
      <c r="D109" s="5">
        <v>830433.74</v>
      </c>
      <c r="E109" s="5">
        <v>944960.9</v>
      </c>
      <c r="F109" s="5">
        <v>230738.73</v>
      </c>
    </row>
    <row r="110" spans="1:6" ht="12.75" customHeight="1" x14ac:dyDescent="0.2">
      <c r="A110" s="4" t="s">
        <v>222</v>
      </c>
      <c r="B110" s="4" t="s">
        <v>223</v>
      </c>
      <c r="C110" s="5">
        <v>1010.5</v>
      </c>
      <c r="D110" s="5">
        <v>114.1</v>
      </c>
      <c r="E110" s="5">
        <v>924.6</v>
      </c>
      <c r="F110" s="5">
        <v>200</v>
      </c>
    </row>
    <row r="111" spans="1:6" ht="12.75" customHeight="1" x14ac:dyDescent="0.2">
      <c r="A111" s="4" t="s">
        <v>224</v>
      </c>
      <c r="B111" s="4" t="s">
        <v>225</v>
      </c>
      <c r="C111" s="5">
        <v>0</v>
      </c>
      <c r="D111" s="5">
        <v>820.54</v>
      </c>
      <c r="E111" s="5">
        <v>0</v>
      </c>
      <c r="F111" s="5">
        <v>820.54</v>
      </c>
    </row>
    <row r="112" spans="1:6" ht="12.75" customHeight="1" x14ac:dyDescent="0.2">
      <c r="A112" s="4" t="s">
        <v>226</v>
      </c>
      <c r="B112" s="4" t="s">
        <v>227</v>
      </c>
      <c r="C112" s="5">
        <f>C113</f>
        <v>2924579.12</v>
      </c>
      <c r="D112" s="5">
        <f>D113</f>
        <v>4744215.3599999985</v>
      </c>
      <c r="E112" s="5">
        <f>E113</f>
        <v>3865672.8400000003</v>
      </c>
      <c r="F112" s="5">
        <f>F113</f>
        <v>3803121.64</v>
      </c>
    </row>
    <row r="113" spans="1:6" ht="12.75" customHeight="1" x14ac:dyDescent="0.2">
      <c r="A113" s="4" t="s">
        <v>228</v>
      </c>
      <c r="B113" s="4" t="s">
        <v>229</v>
      </c>
      <c r="C113" s="5">
        <f>SUM(C114:C129)</f>
        <v>2924579.12</v>
      </c>
      <c r="D113" s="5">
        <f>SUM(D114:D129)</f>
        <v>4744215.3599999985</v>
      </c>
      <c r="E113" s="5">
        <f>SUM(E114:E129)</f>
        <v>3865672.8400000003</v>
      </c>
      <c r="F113" s="5">
        <f>SUM(F114:F129)</f>
        <v>3803121.64</v>
      </c>
    </row>
    <row r="114" spans="1:6" ht="12.75" customHeight="1" x14ac:dyDescent="0.2">
      <c r="A114" s="4" t="s">
        <v>230</v>
      </c>
      <c r="B114" s="4" t="s">
        <v>231</v>
      </c>
      <c r="C114" s="5">
        <v>1210022.94</v>
      </c>
      <c r="D114" s="5">
        <v>2166507.9700000002</v>
      </c>
      <c r="E114" s="5">
        <v>1903408.43</v>
      </c>
      <c r="F114" s="5">
        <v>1473122.48</v>
      </c>
    </row>
    <row r="115" spans="1:6" ht="12.75" customHeight="1" x14ac:dyDescent="0.2">
      <c r="A115" s="4" t="s">
        <v>232</v>
      </c>
      <c r="B115" s="4" t="s">
        <v>233</v>
      </c>
      <c r="C115" s="5">
        <v>34166.01</v>
      </c>
      <c r="D115" s="5">
        <v>395171.46</v>
      </c>
      <c r="E115" s="5">
        <v>378720.39</v>
      </c>
      <c r="F115" s="5">
        <v>50617.08</v>
      </c>
    </row>
    <row r="116" spans="1:6" ht="12.75" customHeight="1" x14ac:dyDescent="0.2">
      <c r="A116" s="4" t="s">
        <v>234</v>
      </c>
      <c r="B116" s="4" t="s">
        <v>235</v>
      </c>
      <c r="C116" s="5">
        <v>38209.75</v>
      </c>
      <c r="D116" s="5">
        <v>0</v>
      </c>
      <c r="E116" s="5">
        <v>0</v>
      </c>
      <c r="F116" s="5">
        <v>38209.75</v>
      </c>
    </row>
    <row r="117" spans="1:6" ht="12.75" customHeight="1" x14ac:dyDescent="0.2">
      <c r="A117" s="4" t="s">
        <v>236</v>
      </c>
      <c r="B117" s="4" t="s">
        <v>237</v>
      </c>
      <c r="C117" s="5">
        <v>32384.79</v>
      </c>
      <c r="D117" s="5">
        <v>67798.55</v>
      </c>
      <c r="E117" s="5">
        <v>29286.06</v>
      </c>
      <c r="F117" s="5">
        <v>70897.279999999999</v>
      </c>
    </row>
    <row r="118" spans="1:6" ht="12.75" customHeight="1" x14ac:dyDescent="0.2">
      <c r="A118" s="4" t="s">
        <v>238</v>
      </c>
      <c r="B118" s="4" t="s">
        <v>239</v>
      </c>
      <c r="C118" s="5">
        <v>39125.81</v>
      </c>
      <c r="D118" s="5">
        <v>173045.46</v>
      </c>
      <c r="E118" s="5">
        <v>113312.27</v>
      </c>
      <c r="F118" s="5">
        <v>98859</v>
      </c>
    </row>
    <row r="119" spans="1:6" ht="12.75" customHeight="1" x14ac:dyDescent="0.2">
      <c r="A119" s="4" t="s">
        <v>240</v>
      </c>
      <c r="B119" s="4" t="s">
        <v>241</v>
      </c>
      <c r="C119" s="5">
        <v>799.5</v>
      </c>
      <c r="D119" s="5">
        <v>0</v>
      </c>
      <c r="E119" s="5">
        <v>0</v>
      </c>
      <c r="F119" s="5">
        <v>799.5</v>
      </c>
    </row>
    <row r="120" spans="1:6" ht="12.75" customHeight="1" x14ac:dyDescent="0.2">
      <c r="A120" s="4" t="s">
        <v>242</v>
      </c>
      <c r="B120" s="4" t="s">
        <v>243</v>
      </c>
      <c r="C120" s="5">
        <v>1047249.06</v>
      </c>
      <c r="D120" s="5">
        <v>1379160.36</v>
      </c>
      <c r="E120" s="5">
        <v>1142190.68</v>
      </c>
      <c r="F120" s="5">
        <v>1284218.74</v>
      </c>
    </row>
    <row r="121" spans="1:6" ht="12.75" customHeight="1" x14ac:dyDescent="0.2">
      <c r="A121" s="4" t="s">
        <v>244</v>
      </c>
      <c r="B121" s="4" t="s">
        <v>245</v>
      </c>
      <c r="C121" s="5">
        <v>22518.07</v>
      </c>
      <c r="D121" s="5">
        <v>0</v>
      </c>
      <c r="E121" s="5">
        <v>9056.18</v>
      </c>
      <c r="F121" s="5">
        <v>13461.89</v>
      </c>
    </row>
    <row r="122" spans="1:6" ht="12.75" customHeight="1" x14ac:dyDescent="0.2">
      <c r="A122" s="4" t="s">
        <v>246</v>
      </c>
      <c r="B122" s="4" t="s">
        <v>247</v>
      </c>
      <c r="C122" s="5">
        <v>74315.240000000005</v>
      </c>
      <c r="D122" s="5">
        <v>42917.75</v>
      </c>
      <c r="E122" s="5">
        <v>37825.35</v>
      </c>
      <c r="F122" s="5">
        <v>79407.64</v>
      </c>
    </row>
    <row r="123" spans="1:6" ht="12.75" customHeight="1" x14ac:dyDescent="0.2">
      <c r="A123" s="4" t="s">
        <v>248</v>
      </c>
      <c r="B123" s="4" t="s">
        <v>249</v>
      </c>
      <c r="C123" s="5">
        <v>159504.95000000001</v>
      </c>
      <c r="D123" s="5">
        <v>397137.93</v>
      </c>
      <c r="E123" s="5">
        <v>222026.98</v>
      </c>
      <c r="F123" s="5">
        <v>334615.90000000002</v>
      </c>
    </row>
    <row r="124" spans="1:6" ht="12.75" customHeight="1" x14ac:dyDescent="0.2">
      <c r="A124" s="4" t="s">
        <v>250</v>
      </c>
      <c r="B124" s="4" t="s">
        <v>251</v>
      </c>
      <c r="C124" s="5">
        <v>3052.57</v>
      </c>
      <c r="D124" s="5">
        <v>612.34</v>
      </c>
      <c r="E124" s="5">
        <v>0</v>
      </c>
      <c r="F124" s="5">
        <v>3664.91</v>
      </c>
    </row>
    <row r="125" spans="1:6" ht="12.75" customHeight="1" x14ac:dyDescent="0.2">
      <c r="A125" s="4" t="s">
        <v>252</v>
      </c>
      <c r="B125" s="4" t="s">
        <v>253</v>
      </c>
      <c r="C125" s="5">
        <v>93364</v>
      </c>
      <c r="D125" s="5">
        <v>12515.66</v>
      </c>
      <c r="E125" s="5">
        <v>275.64</v>
      </c>
      <c r="F125" s="5">
        <v>105604.02</v>
      </c>
    </row>
    <row r="126" spans="1:6" ht="12.75" customHeight="1" x14ac:dyDescent="0.2">
      <c r="A126" s="4" t="s">
        <v>254</v>
      </c>
      <c r="B126" s="4" t="s">
        <v>255</v>
      </c>
      <c r="C126" s="5">
        <v>32908.61</v>
      </c>
      <c r="D126" s="5">
        <v>11155.85</v>
      </c>
      <c r="E126" s="5">
        <v>555.75</v>
      </c>
      <c r="F126" s="5">
        <v>43508.71</v>
      </c>
    </row>
    <row r="127" spans="1:6" ht="12.75" customHeight="1" x14ac:dyDescent="0.2">
      <c r="A127" s="4" t="s">
        <v>256</v>
      </c>
      <c r="B127" s="4" t="s">
        <v>257</v>
      </c>
      <c r="C127" s="5">
        <v>61541.58</v>
      </c>
      <c r="D127" s="5">
        <v>14497.47</v>
      </c>
      <c r="E127" s="5">
        <v>239.92</v>
      </c>
      <c r="F127" s="5">
        <v>75799.13</v>
      </c>
    </row>
    <row r="128" spans="1:6" ht="12.75" customHeight="1" x14ac:dyDescent="0.2">
      <c r="A128" s="4" t="s">
        <v>258</v>
      </c>
      <c r="B128" s="4" t="s">
        <v>259</v>
      </c>
      <c r="C128" s="5">
        <v>23560.63</v>
      </c>
      <c r="D128" s="5">
        <v>32741.759999999998</v>
      </c>
      <c r="E128" s="5">
        <v>28775.18</v>
      </c>
      <c r="F128" s="5">
        <v>27527.21</v>
      </c>
    </row>
    <row r="129" spans="1:6" ht="12.75" customHeight="1" x14ac:dyDescent="0.2">
      <c r="A129" s="4" t="s">
        <v>260</v>
      </c>
      <c r="B129" s="4" t="s">
        <v>261</v>
      </c>
      <c r="C129" s="5">
        <v>51855.61</v>
      </c>
      <c r="D129" s="5">
        <v>50952.800000000003</v>
      </c>
      <c r="E129" s="5">
        <v>0.01</v>
      </c>
      <c r="F129" s="5">
        <v>102808.4</v>
      </c>
    </row>
    <row r="130" spans="1:6" ht="12.75" customHeight="1" x14ac:dyDescent="0.2">
      <c r="A130" s="4" t="s">
        <v>262</v>
      </c>
      <c r="B130" s="4" t="s">
        <v>263</v>
      </c>
      <c r="C130" s="5">
        <f>C131</f>
        <v>7828.93</v>
      </c>
      <c r="D130" s="5">
        <f>D131</f>
        <v>533.34</v>
      </c>
      <c r="E130" s="5">
        <f>E131</f>
        <v>3409.04</v>
      </c>
      <c r="F130" s="5">
        <f>F131</f>
        <v>4953.2300000000005</v>
      </c>
    </row>
    <row r="131" spans="1:6" ht="12.75" customHeight="1" x14ac:dyDescent="0.2">
      <c r="A131" s="4" t="s">
        <v>264</v>
      </c>
      <c r="B131" s="4" t="s">
        <v>265</v>
      </c>
      <c r="C131" s="5">
        <f>SUM(C132:C133)</f>
        <v>7828.93</v>
      </c>
      <c r="D131" s="5">
        <f>SUM(D132:D133)</f>
        <v>533.34</v>
      </c>
      <c r="E131" s="5">
        <f>SUM(E132:E133)</f>
        <v>3409.04</v>
      </c>
      <c r="F131" s="5">
        <f>SUM(F132:F133)</f>
        <v>4953.2300000000005</v>
      </c>
    </row>
    <row r="132" spans="1:6" ht="12.75" customHeight="1" x14ac:dyDescent="0.2">
      <c r="A132" s="4" t="s">
        <v>266</v>
      </c>
      <c r="B132" s="4" t="s">
        <v>267</v>
      </c>
      <c r="C132" s="5">
        <v>2814.19</v>
      </c>
      <c r="D132" s="5">
        <v>0</v>
      </c>
      <c r="E132" s="5">
        <v>767.49</v>
      </c>
      <c r="F132" s="5">
        <v>2046.7</v>
      </c>
    </row>
    <row r="133" spans="1:6" ht="12.75" customHeight="1" x14ac:dyDescent="0.2">
      <c r="A133" s="4" t="s">
        <v>268</v>
      </c>
      <c r="B133" s="4" t="s">
        <v>265</v>
      </c>
      <c r="C133" s="5">
        <v>5014.74</v>
      </c>
      <c r="D133" s="5">
        <v>533.34</v>
      </c>
      <c r="E133" s="5">
        <v>2641.55</v>
      </c>
      <c r="F133" s="5">
        <v>2906.53</v>
      </c>
    </row>
    <row r="134" spans="1:6" ht="12.75" customHeight="1" x14ac:dyDescent="0.2">
      <c r="A134" s="4" t="s">
        <v>269</v>
      </c>
      <c r="B134" s="4" t="s">
        <v>270</v>
      </c>
      <c r="C134" s="5">
        <f>C135+C138</f>
        <v>8595799.4900000021</v>
      </c>
      <c r="D134" s="5">
        <f>D135+D138</f>
        <v>3590841.5</v>
      </c>
      <c r="E134" s="5">
        <f>E135+E138</f>
        <v>310392</v>
      </c>
      <c r="F134" s="5">
        <f>F135+F138</f>
        <v>11876248.990000002</v>
      </c>
    </row>
    <row r="135" spans="1:6" ht="12.75" customHeight="1" x14ac:dyDescent="0.2">
      <c r="A135" s="4" t="s">
        <v>271</v>
      </c>
      <c r="B135" s="4" t="s">
        <v>272</v>
      </c>
      <c r="C135" s="5">
        <f>C136</f>
        <v>77457.84</v>
      </c>
      <c r="D135" s="5">
        <f>D136</f>
        <v>171573.5</v>
      </c>
      <c r="E135" s="5">
        <f>E136</f>
        <v>0</v>
      </c>
      <c r="F135" s="5">
        <f>F136</f>
        <v>249031.34</v>
      </c>
    </row>
    <row r="136" spans="1:6" ht="12.75" customHeight="1" x14ac:dyDescent="0.2">
      <c r="A136" s="4" t="s">
        <v>273</v>
      </c>
      <c r="B136" s="4" t="s">
        <v>274</v>
      </c>
      <c r="C136" s="5">
        <f>SUM(C137:C137)</f>
        <v>77457.84</v>
      </c>
      <c r="D136" s="5">
        <f>SUM(D137:D137)</f>
        <v>171573.5</v>
      </c>
      <c r="E136" s="5">
        <f>SUM(E137:E137)</f>
        <v>0</v>
      </c>
      <c r="F136" s="5">
        <f>SUM(F137:F137)</f>
        <v>249031.34</v>
      </c>
    </row>
    <row r="137" spans="1:6" ht="12.75" customHeight="1" x14ac:dyDescent="0.2">
      <c r="A137" s="4" t="s">
        <v>275</v>
      </c>
      <c r="B137" s="4" t="s">
        <v>276</v>
      </c>
      <c r="C137" s="5">
        <v>77457.84</v>
      </c>
      <c r="D137" s="5">
        <v>171573.5</v>
      </c>
      <c r="E137" s="5">
        <v>0</v>
      </c>
      <c r="F137" s="5">
        <v>249031.34</v>
      </c>
    </row>
    <row r="138" spans="1:6" ht="12.75" customHeight="1" x14ac:dyDescent="0.2">
      <c r="A138" s="4" t="s">
        <v>277</v>
      </c>
      <c r="B138" s="4" t="s">
        <v>278</v>
      </c>
      <c r="C138" s="5">
        <f>C139+C147+C154+C161+C167</f>
        <v>8518341.6500000022</v>
      </c>
      <c r="D138" s="5">
        <f>D139+D147+D154+D161+D167</f>
        <v>3419268</v>
      </c>
      <c r="E138" s="5">
        <f>E139+E147+E154+E161+E167</f>
        <v>310392</v>
      </c>
      <c r="F138" s="5">
        <f>F139+F147+F154+F161+F167</f>
        <v>11627217.650000002</v>
      </c>
    </row>
    <row r="139" spans="1:6" ht="12.75" customHeight="1" x14ac:dyDescent="0.2">
      <c r="A139" s="4" t="s">
        <v>279</v>
      </c>
      <c r="B139" s="4" t="s">
        <v>280</v>
      </c>
      <c r="C139" s="5">
        <f>SUM(C140:C146)</f>
        <v>4868135.28</v>
      </c>
      <c r="D139" s="5">
        <f>SUM(D140:D146)</f>
        <v>588880</v>
      </c>
      <c r="E139" s="5">
        <f>SUM(E140:E146)</f>
        <v>0</v>
      </c>
      <c r="F139" s="5">
        <f>SUM(F140:F146)</f>
        <v>5457015.2800000003</v>
      </c>
    </row>
    <row r="140" spans="1:6" ht="12.75" customHeight="1" x14ac:dyDescent="0.2">
      <c r="A140" s="4" t="s">
        <v>281</v>
      </c>
      <c r="B140" s="4" t="s">
        <v>282</v>
      </c>
      <c r="C140" s="5">
        <v>240199.73</v>
      </c>
      <c r="D140" s="5">
        <v>0</v>
      </c>
      <c r="E140" s="5">
        <v>0</v>
      </c>
      <c r="F140" s="5">
        <v>240199.73</v>
      </c>
    </row>
    <row r="141" spans="1:6" ht="12.75" customHeight="1" x14ac:dyDescent="0.2">
      <c r="A141" s="4" t="s">
        <v>283</v>
      </c>
      <c r="B141" s="4" t="s">
        <v>284</v>
      </c>
      <c r="C141" s="5">
        <v>1650666.52</v>
      </c>
      <c r="D141" s="5">
        <v>0</v>
      </c>
      <c r="E141" s="5">
        <v>0</v>
      </c>
      <c r="F141" s="5">
        <v>1650666.52</v>
      </c>
    </row>
    <row r="142" spans="1:6" ht="12.75" customHeight="1" x14ac:dyDescent="0.2">
      <c r="A142" s="4" t="s">
        <v>285</v>
      </c>
      <c r="B142" s="4" t="s">
        <v>286</v>
      </c>
      <c r="C142" s="5">
        <v>531370.63</v>
      </c>
      <c r="D142" s="5">
        <v>8680</v>
      </c>
      <c r="E142" s="5">
        <v>0</v>
      </c>
      <c r="F142" s="5">
        <v>540050.63</v>
      </c>
    </row>
    <row r="143" spans="1:6" ht="12.75" customHeight="1" x14ac:dyDescent="0.2">
      <c r="A143" s="4" t="s">
        <v>287</v>
      </c>
      <c r="B143" s="4" t="s">
        <v>288</v>
      </c>
      <c r="C143" s="5">
        <v>1506255.91</v>
      </c>
      <c r="D143" s="5">
        <v>580200</v>
      </c>
      <c r="E143" s="5">
        <v>0</v>
      </c>
      <c r="F143" s="5">
        <v>2086455.91</v>
      </c>
    </row>
    <row r="144" spans="1:6" ht="12.75" customHeight="1" x14ac:dyDescent="0.2">
      <c r="A144" s="4" t="s">
        <v>289</v>
      </c>
      <c r="B144" s="4" t="s">
        <v>290</v>
      </c>
      <c r="C144" s="5">
        <v>495182.6</v>
      </c>
      <c r="D144" s="5">
        <v>0</v>
      </c>
      <c r="E144" s="5">
        <v>0</v>
      </c>
      <c r="F144" s="5">
        <v>495182.6</v>
      </c>
    </row>
    <row r="145" spans="1:6" ht="12.75" customHeight="1" x14ac:dyDescent="0.2">
      <c r="A145" s="4" t="s">
        <v>291</v>
      </c>
      <c r="B145" s="4" t="s">
        <v>292</v>
      </c>
      <c r="C145" s="5">
        <v>427689.95</v>
      </c>
      <c r="D145" s="5">
        <v>0</v>
      </c>
      <c r="E145" s="5">
        <v>0</v>
      </c>
      <c r="F145" s="5">
        <v>427689.95</v>
      </c>
    </row>
    <row r="146" spans="1:6" ht="12.75" customHeight="1" x14ac:dyDescent="0.2">
      <c r="A146" s="4" t="s">
        <v>293</v>
      </c>
      <c r="B146" s="4" t="s">
        <v>294</v>
      </c>
      <c r="C146" s="5">
        <v>16769.939999999999</v>
      </c>
      <c r="D146" s="5">
        <v>0</v>
      </c>
      <c r="E146" s="5">
        <v>0</v>
      </c>
      <c r="F146" s="5">
        <v>16769.939999999999</v>
      </c>
    </row>
    <row r="147" spans="1:6" ht="12.75" customHeight="1" x14ac:dyDescent="0.2">
      <c r="A147" s="4" t="s">
        <v>295</v>
      </c>
      <c r="B147" s="4" t="s">
        <v>296</v>
      </c>
      <c r="C147" s="5">
        <f>SUM(C148:C153)</f>
        <v>6792112.7800000003</v>
      </c>
      <c r="D147" s="5">
        <f>SUM(D148:D153)</f>
        <v>0</v>
      </c>
      <c r="E147" s="5">
        <f>SUM(E148:E153)</f>
        <v>0</v>
      </c>
      <c r="F147" s="5">
        <f>SUM(F148:F153)</f>
        <v>6792112.7800000003</v>
      </c>
    </row>
    <row r="148" spans="1:6" ht="12.75" customHeight="1" x14ac:dyDescent="0.2">
      <c r="A148" s="4" t="s">
        <v>297</v>
      </c>
      <c r="B148" s="4" t="s">
        <v>298</v>
      </c>
      <c r="C148" s="5">
        <v>1400292.54</v>
      </c>
      <c r="D148" s="5">
        <v>0</v>
      </c>
      <c r="E148" s="5">
        <v>0</v>
      </c>
      <c r="F148" s="5">
        <v>1400292.54</v>
      </c>
    </row>
    <row r="149" spans="1:6" ht="12.75" customHeight="1" x14ac:dyDescent="0.2">
      <c r="A149" s="4" t="s">
        <v>299</v>
      </c>
      <c r="B149" s="4" t="s">
        <v>300</v>
      </c>
      <c r="C149" s="5">
        <v>3835317.42</v>
      </c>
      <c r="D149" s="5">
        <v>0</v>
      </c>
      <c r="E149" s="5">
        <v>0</v>
      </c>
      <c r="F149" s="5">
        <v>3835317.42</v>
      </c>
    </row>
    <row r="150" spans="1:6" ht="12.75" customHeight="1" x14ac:dyDescent="0.2">
      <c r="A150" s="4" t="s">
        <v>301</v>
      </c>
      <c r="B150" s="4" t="s">
        <v>302</v>
      </c>
      <c r="C150" s="5">
        <v>443479.29</v>
      </c>
      <c r="D150" s="5">
        <v>0</v>
      </c>
      <c r="E150" s="5">
        <v>0</v>
      </c>
      <c r="F150" s="5">
        <v>443479.29</v>
      </c>
    </row>
    <row r="151" spans="1:6" ht="12.75" customHeight="1" x14ac:dyDescent="0.2">
      <c r="A151" s="4" t="s">
        <v>303</v>
      </c>
      <c r="B151" s="4" t="s">
        <v>304</v>
      </c>
      <c r="C151" s="5">
        <v>993731.49</v>
      </c>
      <c r="D151" s="5">
        <v>0</v>
      </c>
      <c r="E151" s="5">
        <v>0</v>
      </c>
      <c r="F151" s="5">
        <v>993731.49</v>
      </c>
    </row>
    <row r="152" spans="1:6" ht="12.75" customHeight="1" x14ac:dyDescent="0.2">
      <c r="A152" s="4" t="s">
        <v>305</v>
      </c>
      <c r="B152" s="4" t="s">
        <v>306</v>
      </c>
      <c r="C152" s="5">
        <v>91855.98</v>
      </c>
      <c r="D152" s="5">
        <v>0</v>
      </c>
      <c r="E152" s="5">
        <v>0</v>
      </c>
      <c r="F152" s="5">
        <v>91855.98</v>
      </c>
    </row>
    <row r="153" spans="1:6" ht="12.75" customHeight="1" x14ac:dyDescent="0.2">
      <c r="A153" s="4" t="s">
        <v>307</v>
      </c>
      <c r="B153" s="4" t="s">
        <v>308</v>
      </c>
      <c r="C153" s="5">
        <v>27436.06</v>
      </c>
      <c r="D153" s="5">
        <v>0</v>
      </c>
      <c r="E153" s="5">
        <v>0</v>
      </c>
      <c r="F153" s="5">
        <v>27436.06</v>
      </c>
    </row>
    <row r="154" spans="1:6" ht="12.75" customHeight="1" x14ac:dyDescent="0.2">
      <c r="A154" s="4" t="s">
        <v>309</v>
      </c>
      <c r="B154" s="4" t="s">
        <v>310</v>
      </c>
      <c r="C154" s="5">
        <f>SUM(C155:C160)</f>
        <v>-2467014.2799999998</v>
      </c>
      <c r="D154" s="5">
        <f>SUM(D155:D160)</f>
        <v>0</v>
      </c>
      <c r="E154" s="5">
        <f>SUM(E155:E160)</f>
        <v>71550</v>
      </c>
      <c r="F154" s="5">
        <f>SUM(F155:F160)</f>
        <v>-2538564.2799999998</v>
      </c>
    </row>
    <row r="155" spans="1:6" ht="12.75" customHeight="1" x14ac:dyDescent="0.2">
      <c r="A155" s="4" t="s">
        <v>311</v>
      </c>
      <c r="B155" s="4" t="s">
        <v>312</v>
      </c>
      <c r="C155" s="5">
        <v>-319407.14</v>
      </c>
      <c r="D155" s="5">
        <v>0</v>
      </c>
      <c r="E155" s="5">
        <v>12033</v>
      </c>
      <c r="F155" s="5">
        <v>-331440.14</v>
      </c>
    </row>
    <row r="156" spans="1:6" ht="12.75" customHeight="1" x14ac:dyDescent="0.2">
      <c r="A156" s="4" t="s">
        <v>313</v>
      </c>
      <c r="B156" s="4" t="s">
        <v>314</v>
      </c>
      <c r="C156" s="5">
        <v>-897254.83</v>
      </c>
      <c r="D156" s="5">
        <v>0</v>
      </c>
      <c r="E156" s="5">
        <v>31094</v>
      </c>
      <c r="F156" s="5">
        <v>-928348.83</v>
      </c>
    </row>
    <row r="157" spans="1:6" ht="12.75" customHeight="1" x14ac:dyDescent="0.2">
      <c r="A157" s="4" t="s">
        <v>315</v>
      </c>
      <c r="B157" s="4" t="s">
        <v>316</v>
      </c>
      <c r="C157" s="5">
        <v>-288820.12</v>
      </c>
      <c r="D157" s="5">
        <v>0</v>
      </c>
      <c r="E157" s="5">
        <v>12380</v>
      </c>
      <c r="F157" s="5">
        <v>-301200.12</v>
      </c>
    </row>
    <row r="158" spans="1:6" ht="12.75" customHeight="1" x14ac:dyDescent="0.2">
      <c r="A158" s="4" t="s">
        <v>317</v>
      </c>
      <c r="B158" s="4" t="s">
        <v>318</v>
      </c>
      <c r="C158" s="5">
        <v>-416272.06</v>
      </c>
      <c r="D158" s="5">
        <v>0</v>
      </c>
      <c r="E158" s="5">
        <v>1515</v>
      </c>
      <c r="F158" s="5">
        <v>-417787.06</v>
      </c>
    </row>
    <row r="159" spans="1:6" ht="12.75" customHeight="1" x14ac:dyDescent="0.2">
      <c r="A159" s="4" t="s">
        <v>319</v>
      </c>
      <c r="B159" s="4" t="s">
        <v>320</v>
      </c>
      <c r="C159" s="5">
        <v>-16769.939999999999</v>
      </c>
      <c r="D159" s="5">
        <v>0</v>
      </c>
      <c r="E159" s="5">
        <v>0</v>
      </c>
      <c r="F159" s="5">
        <v>-16769.939999999999</v>
      </c>
    </row>
    <row r="160" spans="1:6" ht="12.75" customHeight="1" x14ac:dyDescent="0.2">
      <c r="A160" s="4" t="s">
        <v>321</v>
      </c>
      <c r="B160" s="4" t="s">
        <v>322</v>
      </c>
      <c r="C160" s="5">
        <v>-528490.18999999994</v>
      </c>
      <c r="D160" s="5">
        <v>0</v>
      </c>
      <c r="E160" s="5">
        <v>14528</v>
      </c>
      <c r="F160" s="5">
        <v>-543018.18999999994</v>
      </c>
    </row>
    <row r="161" spans="1:6" ht="12.75" customHeight="1" x14ac:dyDescent="0.2">
      <c r="A161" s="4" t="s">
        <v>323</v>
      </c>
      <c r="B161" s="4" t="s">
        <v>324</v>
      </c>
      <c r="C161" s="5">
        <f>SUM(C162:C166)</f>
        <v>-2762416.93</v>
      </c>
      <c r="D161" s="5">
        <f>SUM(D162:D166)</f>
        <v>0</v>
      </c>
      <c r="E161" s="5">
        <f>SUM(E162:E166)</f>
        <v>33682</v>
      </c>
      <c r="F161" s="5">
        <f>SUM(F162:F166)</f>
        <v>-2796098.93</v>
      </c>
    </row>
    <row r="162" spans="1:6" ht="12.75" customHeight="1" x14ac:dyDescent="0.2">
      <c r="A162" s="4" t="s">
        <v>325</v>
      </c>
      <c r="B162" s="4" t="s">
        <v>326</v>
      </c>
      <c r="C162" s="5">
        <v>-1238581.6200000001</v>
      </c>
      <c r="D162" s="5">
        <v>0</v>
      </c>
      <c r="E162" s="5">
        <v>30515</v>
      </c>
      <c r="F162" s="5">
        <v>-1269096.6200000001</v>
      </c>
    </row>
    <row r="163" spans="1:6" ht="12.75" customHeight="1" x14ac:dyDescent="0.2">
      <c r="A163" s="4" t="s">
        <v>327</v>
      </c>
      <c r="B163" s="4" t="s">
        <v>328</v>
      </c>
      <c r="C163" s="5">
        <v>-416175.41</v>
      </c>
      <c r="D163" s="5">
        <v>0</v>
      </c>
      <c r="E163" s="5">
        <v>2462</v>
      </c>
      <c r="F163" s="5">
        <v>-418637.41</v>
      </c>
    </row>
    <row r="164" spans="1:6" ht="12.75" customHeight="1" x14ac:dyDescent="0.2">
      <c r="A164" s="4" t="s">
        <v>329</v>
      </c>
      <c r="B164" s="4" t="s">
        <v>330</v>
      </c>
      <c r="C164" s="5">
        <v>-988367.86</v>
      </c>
      <c r="D164" s="5">
        <v>0</v>
      </c>
      <c r="E164" s="5">
        <v>705</v>
      </c>
      <c r="F164" s="5">
        <v>-989072.86</v>
      </c>
    </row>
    <row r="165" spans="1:6" ht="12.75" customHeight="1" x14ac:dyDescent="0.2">
      <c r="A165" s="4" t="s">
        <v>331</v>
      </c>
      <c r="B165" s="4" t="s">
        <v>332</v>
      </c>
      <c r="C165" s="5">
        <v>-91855.98</v>
      </c>
      <c r="D165" s="5">
        <v>0</v>
      </c>
      <c r="E165" s="5">
        <v>0</v>
      </c>
      <c r="F165" s="5">
        <v>-91855.98</v>
      </c>
    </row>
    <row r="166" spans="1:6" ht="12.75" customHeight="1" x14ac:dyDescent="0.2">
      <c r="A166" s="4" t="s">
        <v>333</v>
      </c>
      <c r="B166" s="4" t="s">
        <v>334</v>
      </c>
      <c r="C166" s="5">
        <v>-27436.06</v>
      </c>
      <c r="D166" s="5">
        <v>0</v>
      </c>
      <c r="E166" s="5">
        <v>0</v>
      </c>
      <c r="F166" s="5">
        <v>-27436.06</v>
      </c>
    </row>
    <row r="167" spans="1:6" ht="12.75" customHeight="1" x14ac:dyDescent="0.2">
      <c r="A167" s="4" t="s">
        <v>335</v>
      </c>
      <c r="B167" s="4" t="s">
        <v>336</v>
      </c>
      <c r="C167" s="5">
        <f>SUM(C168:C168)</f>
        <v>2087524.8</v>
      </c>
      <c r="D167" s="5">
        <f>SUM(D168:D168)</f>
        <v>2830388</v>
      </c>
      <c r="E167" s="5">
        <f>SUM(E168:E168)</f>
        <v>205160</v>
      </c>
      <c r="F167" s="5">
        <f>SUM(F168:F168)</f>
        <v>4712752.8</v>
      </c>
    </row>
    <row r="168" spans="1:6" ht="12.75" customHeight="1" x14ac:dyDescent="0.2">
      <c r="A168" s="4" t="s">
        <v>337</v>
      </c>
      <c r="B168" s="4" t="s">
        <v>338</v>
      </c>
      <c r="C168" s="5">
        <v>2087524.8</v>
      </c>
      <c r="D168" s="5">
        <v>2830388</v>
      </c>
      <c r="E168" s="5">
        <v>205160</v>
      </c>
      <c r="F168" s="5">
        <v>4712752.8</v>
      </c>
    </row>
    <row r="169" spans="1:6" ht="12.75" customHeight="1" x14ac:dyDescent="0.2">
      <c r="A169" s="4" t="s">
        <v>339</v>
      </c>
      <c r="B169" s="4" t="s">
        <v>340</v>
      </c>
      <c r="C169" s="5">
        <f>SUM(C170:C170)</f>
        <v>13097.02</v>
      </c>
      <c r="D169" s="5">
        <f>SUM(D170:D170)</f>
        <v>0</v>
      </c>
      <c r="E169" s="5">
        <f>SUM(E170:E170)</f>
        <v>0</v>
      </c>
      <c r="F169" s="5">
        <f>SUM(F170:F170)</f>
        <v>13097.02</v>
      </c>
    </row>
    <row r="170" spans="1:6" ht="12.75" customHeight="1" x14ac:dyDescent="0.2">
      <c r="A170" s="4" t="s">
        <v>341</v>
      </c>
      <c r="B170" s="4" t="s">
        <v>342</v>
      </c>
      <c r="C170" s="5">
        <v>13097.02</v>
      </c>
      <c r="D170" s="5">
        <v>0</v>
      </c>
      <c r="E170" s="5">
        <v>0</v>
      </c>
      <c r="F170" s="5">
        <v>13097.02</v>
      </c>
    </row>
    <row r="171" spans="1:6" ht="12.75" customHeight="1" x14ac:dyDescent="0.2">
      <c r="A171" s="4" t="s">
        <v>343</v>
      </c>
      <c r="B171" s="4" t="s">
        <v>344</v>
      </c>
      <c r="C171" s="5">
        <f>SUM(C172:C172)</f>
        <v>-13097.02</v>
      </c>
      <c r="D171" s="5">
        <f>SUM(D172:D172)</f>
        <v>0</v>
      </c>
      <c r="E171" s="5">
        <f>SUM(E172:E172)</f>
        <v>0</v>
      </c>
      <c r="F171" s="5">
        <f>SUM(F172:F172)</f>
        <v>-13097.02</v>
      </c>
    </row>
    <row r="172" spans="1:6" ht="12.75" customHeight="1" x14ac:dyDescent="0.2">
      <c r="A172" s="4" t="s">
        <v>345</v>
      </c>
      <c r="B172" s="4" t="s">
        <v>344</v>
      </c>
      <c r="C172" s="5">
        <v>-13097.02</v>
      </c>
      <c r="D172" s="5">
        <v>0</v>
      </c>
      <c r="E172" s="5">
        <v>0</v>
      </c>
      <c r="F172" s="5">
        <v>-13097.02</v>
      </c>
    </row>
    <row r="173" spans="1:6" ht="12.75" customHeight="1" x14ac:dyDescent="0.2">
      <c r="A173" s="4" t="s">
        <v>346</v>
      </c>
      <c r="B173" s="4" t="s">
        <v>347</v>
      </c>
      <c r="C173" s="5">
        <f>C174+C780+C797</f>
        <v>39398511.519999996</v>
      </c>
      <c r="D173" s="5">
        <f>D174+D780+D797</f>
        <v>58531502.310000002</v>
      </c>
      <c r="E173" s="5">
        <f>E174+E780+E797</f>
        <v>65749507.009999983</v>
      </c>
      <c r="F173" s="5">
        <f>F174+F780+F797</f>
        <v>46616516.219999999</v>
      </c>
    </row>
    <row r="174" spans="1:6" ht="12.75" customHeight="1" x14ac:dyDescent="0.2">
      <c r="A174" s="4" t="s">
        <v>348</v>
      </c>
      <c r="B174" s="4" t="s">
        <v>9</v>
      </c>
      <c r="C174" s="5">
        <f>C175+C714+C748+C754+C764</f>
        <v>26364412.449999999</v>
      </c>
      <c r="D174" s="5">
        <f>D175+D714+D748+D754+D764</f>
        <v>58037317.160000004</v>
      </c>
      <c r="E174" s="5">
        <f>E175+E714+E748+E754+E764</f>
        <v>62667993.829999983</v>
      </c>
      <c r="F174" s="5">
        <f>F175+F714+F748+F754+F764</f>
        <v>30995089.119999997</v>
      </c>
    </row>
    <row r="175" spans="1:6" ht="12.75" customHeight="1" x14ac:dyDescent="0.2">
      <c r="A175" s="4" t="s">
        <v>349</v>
      </c>
      <c r="B175" s="4" t="s">
        <v>350</v>
      </c>
      <c r="C175" s="5">
        <f>C176+C295+C325+C623</f>
        <v>6466682.9399999985</v>
      </c>
      <c r="D175" s="5">
        <f>D176+D295+D325+D623</f>
        <v>17387889.390000001</v>
      </c>
      <c r="E175" s="5">
        <f>E176+E295+E325+E623</f>
        <v>18560393.739999995</v>
      </c>
      <c r="F175" s="5">
        <f>F176+F295+F325+F623</f>
        <v>7639187.29</v>
      </c>
    </row>
    <row r="176" spans="1:6" ht="12.75" customHeight="1" x14ac:dyDescent="0.2">
      <c r="A176" s="4" t="s">
        <v>351</v>
      </c>
      <c r="B176" s="4" t="s">
        <v>352</v>
      </c>
      <c r="C176" s="5">
        <f>SUM(C177:C294)</f>
        <v>1007460.7300000001</v>
      </c>
      <c r="D176" s="5">
        <f>SUM(D177:D294)</f>
        <v>4423434.25</v>
      </c>
      <c r="E176" s="5">
        <f>SUM(E177:E294)</f>
        <v>5350280.54</v>
      </c>
      <c r="F176" s="5">
        <f>SUM(F177:F294)</f>
        <v>1934307.02</v>
      </c>
    </row>
    <row r="177" spans="1:6" ht="12.75" customHeight="1" x14ac:dyDescent="0.2">
      <c r="A177" s="4" t="s">
        <v>353</v>
      </c>
      <c r="B177" s="4" t="s">
        <v>354</v>
      </c>
      <c r="C177" s="5">
        <v>4500</v>
      </c>
      <c r="D177" s="5">
        <v>56325</v>
      </c>
      <c r="E177" s="5">
        <v>68025</v>
      </c>
      <c r="F177" s="5">
        <v>16200</v>
      </c>
    </row>
    <row r="178" spans="1:6" ht="12.75" customHeight="1" x14ac:dyDescent="0.2">
      <c r="A178" s="4" t="s">
        <v>355</v>
      </c>
      <c r="B178" s="4" t="s">
        <v>356</v>
      </c>
      <c r="C178" s="5">
        <v>11580</v>
      </c>
      <c r="D178" s="5">
        <v>132782.69</v>
      </c>
      <c r="E178" s="5">
        <v>323251.7</v>
      </c>
      <c r="F178" s="5">
        <v>202049.01</v>
      </c>
    </row>
    <row r="179" spans="1:6" ht="12.75" customHeight="1" x14ac:dyDescent="0.2">
      <c r="A179" s="4" t="s">
        <v>357</v>
      </c>
      <c r="B179" s="4" t="s">
        <v>358</v>
      </c>
      <c r="C179" s="5">
        <v>0</v>
      </c>
      <c r="D179" s="5">
        <v>1529</v>
      </c>
      <c r="E179" s="5">
        <v>1529</v>
      </c>
      <c r="F179" s="5">
        <v>0</v>
      </c>
    </row>
    <row r="180" spans="1:6" ht="12.75" customHeight="1" x14ac:dyDescent="0.2">
      <c r="A180" s="4" t="s">
        <v>359</v>
      </c>
      <c r="B180" s="4" t="s">
        <v>360</v>
      </c>
      <c r="C180" s="5">
        <v>0</v>
      </c>
      <c r="D180" s="5">
        <v>2337</v>
      </c>
      <c r="E180" s="5">
        <v>3937.5</v>
      </c>
      <c r="F180" s="5">
        <v>1600.5</v>
      </c>
    </row>
    <row r="181" spans="1:6" ht="12.75" customHeight="1" x14ac:dyDescent="0.2">
      <c r="A181" s="4" t="s">
        <v>361</v>
      </c>
      <c r="B181" s="4" t="s">
        <v>362</v>
      </c>
      <c r="C181" s="5">
        <v>0</v>
      </c>
      <c r="D181" s="5">
        <v>546</v>
      </c>
      <c r="E181" s="5">
        <v>546</v>
      </c>
      <c r="F181" s="5">
        <v>0</v>
      </c>
    </row>
    <row r="182" spans="1:6" ht="12.75" customHeight="1" x14ac:dyDescent="0.2">
      <c r="A182" s="4" t="s">
        <v>363</v>
      </c>
      <c r="B182" s="4" t="s">
        <v>364</v>
      </c>
      <c r="C182" s="5">
        <v>610</v>
      </c>
      <c r="D182" s="5">
        <v>3660</v>
      </c>
      <c r="E182" s="5">
        <v>3050</v>
      </c>
      <c r="F182" s="5">
        <v>0</v>
      </c>
    </row>
    <row r="183" spans="1:6" ht="12.75" customHeight="1" x14ac:dyDescent="0.2">
      <c r="A183" s="4" t="s">
        <v>365</v>
      </c>
      <c r="B183" s="4" t="s">
        <v>366</v>
      </c>
      <c r="C183" s="5">
        <v>0</v>
      </c>
      <c r="D183" s="5">
        <v>3044.03</v>
      </c>
      <c r="E183" s="5">
        <v>3044.03</v>
      </c>
      <c r="F183" s="5">
        <v>0</v>
      </c>
    </row>
    <row r="184" spans="1:6" ht="12.75" customHeight="1" x14ac:dyDescent="0.2">
      <c r="A184" s="4" t="s">
        <v>367</v>
      </c>
      <c r="B184" s="4" t="s">
        <v>368</v>
      </c>
      <c r="C184" s="5">
        <v>0</v>
      </c>
      <c r="D184" s="5">
        <v>59.8</v>
      </c>
      <c r="E184" s="5">
        <v>59.8</v>
      </c>
      <c r="F184" s="5">
        <v>0</v>
      </c>
    </row>
    <row r="185" spans="1:6" ht="12.75" customHeight="1" x14ac:dyDescent="0.2">
      <c r="A185" s="4" t="s">
        <v>369</v>
      </c>
      <c r="B185" s="4" t="s">
        <v>370</v>
      </c>
      <c r="C185" s="5">
        <v>1532</v>
      </c>
      <c r="D185" s="5">
        <v>3295.52</v>
      </c>
      <c r="E185" s="5">
        <v>4371.12</v>
      </c>
      <c r="F185" s="5">
        <v>2607.6</v>
      </c>
    </row>
    <row r="186" spans="1:6" ht="12.75" customHeight="1" x14ac:dyDescent="0.2">
      <c r="A186" s="4" t="s">
        <v>371</v>
      </c>
      <c r="B186" s="4" t="s">
        <v>372</v>
      </c>
      <c r="C186" s="5">
        <v>4321.3999999999996</v>
      </c>
      <c r="D186" s="5">
        <v>12309.11</v>
      </c>
      <c r="E186" s="5">
        <v>23030.19</v>
      </c>
      <c r="F186" s="5">
        <v>15042.48</v>
      </c>
    </row>
    <row r="187" spans="1:6" ht="12.75" customHeight="1" x14ac:dyDescent="0.2">
      <c r="A187" s="4" t="s">
        <v>373</v>
      </c>
      <c r="B187" s="4" t="s">
        <v>374</v>
      </c>
      <c r="C187" s="5">
        <v>11766</v>
      </c>
      <c r="D187" s="5">
        <v>43557</v>
      </c>
      <c r="E187" s="5">
        <v>54333</v>
      </c>
      <c r="F187" s="5">
        <v>22542</v>
      </c>
    </row>
    <row r="188" spans="1:6" ht="12.75" customHeight="1" x14ac:dyDescent="0.2">
      <c r="A188" s="4" t="s">
        <v>375</v>
      </c>
      <c r="B188" s="4" t="s">
        <v>376</v>
      </c>
      <c r="C188" s="5">
        <v>62021.61</v>
      </c>
      <c r="D188" s="5">
        <v>275583.2</v>
      </c>
      <c r="E188" s="5">
        <v>455483.93</v>
      </c>
      <c r="F188" s="5">
        <v>241922.34</v>
      </c>
    </row>
    <row r="189" spans="1:6" ht="12.75" customHeight="1" x14ac:dyDescent="0.2">
      <c r="A189" s="4" t="s">
        <v>377</v>
      </c>
      <c r="B189" s="4" t="s">
        <v>378</v>
      </c>
      <c r="C189" s="5">
        <v>0</v>
      </c>
      <c r="D189" s="5">
        <v>0</v>
      </c>
      <c r="E189" s="5">
        <v>2160</v>
      </c>
      <c r="F189" s="5">
        <v>2160</v>
      </c>
    </row>
    <row r="190" spans="1:6" ht="12.75" customHeight="1" x14ac:dyDescent="0.2">
      <c r="A190" s="4" t="s">
        <v>379</v>
      </c>
      <c r="B190" s="4" t="s">
        <v>380</v>
      </c>
      <c r="C190" s="5">
        <v>3368.87</v>
      </c>
      <c r="D190" s="5">
        <v>11539.69</v>
      </c>
      <c r="E190" s="5">
        <v>11022.79</v>
      </c>
      <c r="F190" s="5">
        <v>2851.97</v>
      </c>
    </row>
    <row r="191" spans="1:6" ht="12.75" customHeight="1" x14ac:dyDescent="0.2">
      <c r="A191" s="4" t="s">
        <v>381</v>
      </c>
      <c r="B191" s="4" t="s">
        <v>382</v>
      </c>
      <c r="C191" s="5">
        <v>326</v>
      </c>
      <c r="D191" s="5">
        <v>362.75</v>
      </c>
      <c r="E191" s="5">
        <v>761.53</v>
      </c>
      <c r="F191" s="5">
        <v>724.78</v>
      </c>
    </row>
    <row r="192" spans="1:6" ht="12.75" customHeight="1" x14ac:dyDescent="0.2">
      <c r="A192" s="4" t="s">
        <v>383</v>
      </c>
      <c r="B192" s="4" t="s">
        <v>384</v>
      </c>
      <c r="C192" s="5">
        <v>0</v>
      </c>
      <c r="D192" s="5">
        <v>536.5</v>
      </c>
      <c r="E192" s="5">
        <v>536.5</v>
      </c>
      <c r="F192" s="5">
        <v>0</v>
      </c>
    </row>
    <row r="193" spans="1:6" ht="12.75" customHeight="1" x14ac:dyDescent="0.2">
      <c r="A193" s="4" t="s">
        <v>385</v>
      </c>
      <c r="B193" s="4" t="s">
        <v>386</v>
      </c>
      <c r="C193" s="5">
        <v>4966.04</v>
      </c>
      <c r="D193" s="5">
        <v>16457.91</v>
      </c>
      <c r="E193" s="5">
        <v>14643.47</v>
      </c>
      <c r="F193" s="5">
        <v>3151.6</v>
      </c>
    </row>
    <row r="194" spans="1:6" ht="12.75" customHeight="1" x14ac:dyDescent="0.2">
      <c r="A194" s="4" t="s">
        <v>387</v>
      </c>
      <c r="B194" s="4" t="s">
        <v>388</v>
      </c>
      <c r="C194" s="5">
        <v>425.66</v>
      </c>
      <c r="D194" s="5">
        <v>6201.07</v>
      </c>
      <c r="E194" s="5">
        <v>7787.78</v>
      </c>
      <c r="F194" s="5">
        <v>2012.37</v>
      </c>
    </row>
    <row r="195" spans="1:6" ht="12.75" customHeight="1" x14ac:dyDescent="0.2">
      <c r="A195" s="4" t="s">
        <v>389</v>
      </c>
      <c r="B195" s="4" t="s">
        <v>390</v>
      </c>
      <c r="C195" s="5">
        <v>0</v>
      </c>
      <c r="D195" s="5">
        <v>2956</v>
      </c>
      <c r="E195" s="5">
        <v>2956</v>
      </c>
      <c r="F195" s="5">
        <v>0</v>
      </c>
    </row>
    <row r="196" spans="1:6" ht="12.75" customHeight="1" x14ac:dyDescent="0.2">
      <c r="A196" s="4" t="s">
        <v>391</v>
      </c>
      <c r="B196" s="4" t="s">
        <v>392</v>
      </c>
      <c r="C196" s="5">
        <v>0</v>
      </c>
      <c r="D196" s="5">
        <v>458.31</v>
      </c>
      <c r="E196" s="5">
        <v>458.31</v>
      </c>
      <c r="F196" s="5">
        <v>0</v>
      </c>
    </row>
    <row r="197" spans="1:6" ht="12.75" customHeight="1" x14ac:dyDescent="0.2">
      <c r="A197" s="4" t="s">
        <v>393</v>
      </c>
      <c r="B197" s="4" t="s">
        <v>394</v>
      </c>
      <c r="C197" s="5">
        <v>0</v>
      </c>
      <c r="D197" s="5">
        <v>92</v>
      </c>
      <c r="E197" s="5">
        <v>92</v>
      </c>
      <c r="F197" s="5">
        <v>0</v>
      </c>
    </row>
    <row r="198" spans="1:6" ht="12.75" customHeight="1" x14ac:dyDescent="0.2">
      <c r="A198" s="4" t="s">
        <v>395</v>
      </c>
      <c r="B198" s="4" t="s">
        <v>396</v>
      </c>
      <c r="C198" s="5">
        <v>0</v>
      </c>
      <c r="D198" s="5">
        <v>3360</v>
      </c>
      <c r="E198" s="5">
        <v>11760</v>
      </c>
      <c r="F198" s="5">
        <v>8400</v>
      </c>
    </row>
    <row r="199" spans="1:6" ht="12.75" customHeight="1" x14ac:dyDescent="0.2">
      <c r="A199" s="4" t="s">
        <v>397</v>
      </c>
      <c r="B199" s="4" t="s">
        <v>398</v>
      </c>
      <c r="C199" s="5">
        <v>29589.56</v>
      </c>
      <c r="D199" s="5">
        <v>0</v>
      </c>
      <c r="E199" s="5">
        <v>0</v>
      </c>
      <c r="F199" s="5">
        <v>29589.56</v>
      </c>
    </row>
    <row r="200" spans="1:6" ht="12.75" customHeight="1" x14ac:dyDescent="0.2">
      <c r="A200" s="4" t="s">
        <v>399</v>
      </c>
      <c r="B200" s="4" t="s">
        <v>400</v>
      </c>
      <c r="C200" s="5">
        <v>0</v>
      </c>
      <c r="D200" s="5">
        <v>227</v>
      </c>
      <c r="E200" s="5">
        <v>227</v>
      </c>
      <c r="F200" s="5">
        <v>0</v>
      </c>
    </row>
    <row r="201" spans="1:6" ht="12.75" customHeight="1" x14ac:dyDescent="0.2">
      <c r="A201" s="4" t="s">
        <v>401</v>
      </c>
      <c r="B201" s="4" t="s">
        <v>402</v>
      </c>
      <c r="C201" s="5">
        <v>0</v>
      </c>
      <c r="D201" s="5">
        <v>636</v>
      </c>
      <c r="E201" s="5">
        <v>636</v>
      </c>
      <c r="F201" s="5">
        <v>0</v>
      </c>
    </row>
    <row r="202" spans="1:6" ht="12.75" customHeight="1" x14ac:dyDescent="0.2">
      <c r="A202" s="4" t="s">
        <v>403</v>
      </c>
      <c r="B202" s="4" t="s">
        <v>404</v>
      </c>
      <c r="C202" s="5">
        <v>0</v>
      </c>
      <c r="D202" s="5">
        <v>1179.5</v>
      </c>
      <c r="E202" s="5">
        <v>1685.5</v>
      </c>
      <c r="F202" s="5">
        <v>506</v>
      </c>
    </row>
    <row r="203" spans="1:6" ht="12.75" customHeight="1" x14ac:dyDescent="0.2">
      <c r="A203" s="4" t="s">
        <v>405</v>
      </c>
      <c r="B203" s="4" t="s">
        <v>406</v>
      </c>
      <c r="C203" s="5">
        <v>0</v>
      </c>
      <c r="D203" s="5">
        <v>11750.4</v>
      </c>
      <c r="E203" s="5">
        <v>11750.4</v>
      </c>
      <c r="F203" s="5">
        <v>0</v>
      </c>
    </row>
    <row r="204" spans="1:6" ht="12.75" customHeight="1" x14ac:dyDescent="0.2">
      <c r="A204" s="4" t="s">
        <v>407</v>
      </c>
      <c r="B204" s="4" t="s">
        <v>408</v>
      </c>
      <c r="C204" s="5">
        <v>11531.82</v>
      </c>
      <c r="D204" s="5">
        <v>2059.1999999999998</v>
      </c>
      <c r="E204" s="5">
        <v>2059.1999999999998</v>
      </c>
      <c r="F204" s="5">
        <v>11531.82</v>
      </c>
    </row>
    <row r="205" spans="1:6" ht="12.75" customHeight="1" x14ac:dyDescent="0.2">
      <c r="A205" s="4" t="s">
        <v>409</v>
      </c>
      <c r="B205" s="4" t="s">
        <v>410</v>
      </c>
      <c r="C205" s="5">
        <v>11068.77</v>
      </c>
      <c r="D205" s="5">
        <v>136451.31</v>
      </c>
      <c r="E205" s="5">
        <v>130511.65</v>
      </c>
      <c r="F205" s="5">
        <v>5129.1099999999997</v>
      </c>
    </row>
    <row r="206" spans="1:6" ht="12.75" customHeight="1" x14ac:dyDescent="0.2">
      <c r="A206" s="4" t="s">
        <v>411</v>
      </c>
      <c r="B206" s="4" t="s">
        <v>412</v>
      </c>
      <c r="C206" s="5">
        <v>84427.15</v>
      </c>
      <c r="D206" s="5">
        <v>292560.55</v>
      </c>
      <c r="E206" s="5">
        <v>314392.98</v>
      </c>
      <c r="F206" s="5">
        <v>106259.58</v>
      </c>
    </row>
    <row r="207" spans="1:6" ht="12.75" customHeight="1" x14ac:dyDescent="0.2">
      <c r="A207" s="4" t="s">
        <v>413</v>
      </c>
      <c r="B207" s="4" t="s">
        <v>414</v>
      </c>
      <c r="C207" s="5">
        <v>2665.25</v>
      </c>
      <c r="D207" s="5">
        <v>8151.25</v>
      </c>
      <c r="E207" s="5">
        <v>8638</v>
      </c>
      <c r="F207" s="5">
        <v>3152</v>
      </c>
    </row>
    <row r="208" spans="1:6" ht="12.75" customHeight="1" x14ac:dyDescent="0.2">
      <c r="A208" s="4" t="s">
        <v>415</v>
      </c>
      <c r="B208" s="4" t="s">
        <v>416</v>
      </c>
      <c r="C208" s="5">
        <v>541.35</v>
      </c>
      <c r="D208" s="5">
        <v>70601.350000000006</v>
      </c>
      <c r="E208" s="5">
        <v>128380</v>
      </c>
      <c r="F208" s="5">
        <v>58320</v>
      </c>
    </row>
    <row r="209" spans="1:6" ht="12.75" customHeight="1" x14ac:dyDescent="0.2">
      <c r="A209" s="4" t="s">
        <v>417</v>
      </c>
      <c r="B209" s="4" t="s">
        <v>418</v>
      </c>
      <c r="C209" s="5">
        <v>0</v>
      </c>
      <c r="D209" s="5">
        <v>285.7</v>
      </c>
      <c r="E209" s="5">
        <v>285.7</v>
      </c>
      <c r="F209" s="5">
        <v>0</v>
      </c>
    </row>
    <row r="210" spans="1:6" ht="12.75" customHeight="1" x14ac:dyDescent="0.2">
      <c r="A210" s="4" t="s">
        <v>419</v>
      </c>
      <c r="B210" s="4" t="s">
        <v>420</v>
      </c>
      <c r="C210" s="5">
        <v>0</v>
      </c>
      <c r="D210" s="5">
        <v>450</v>
      </c>
      <c r="E210" s="5">
        <v>450</v>
      </c>
      <c r="F210" s="5">
        <v>0</v>
      </c>
    </row>
    <row r="211" spans="1:6" ht="12.75" customHeight="1" x14ac:dyDescent="0.2">
      <c r="A211" s="4" t="s">
        <v>421</v>
      </c>
      <c r="B211" s="4" t="s">
        <v>422</v>
      </c>
      <c r="C211" s="5">
        <v>0</v>
      </c>
      <c r="D211" s="5">
        <v>73</v>
      </c>
      <c r="E211" s="5">
        <v>73</v>
      </c>
      <c r="F211" s="5">
        <v>0</v>
      </c>
    </row>
    <row r="212" spans="1:6" ht="12.75" customHeight="1" x14ac:dyDescent="0.2">
      <c r="A212" s="4" t="s">
        <v>423</v>
      </c>
      <c r="B212" s="4" t="s">
        <v>424</v>
      </c>
      <c r="C212" s="5">
        <v>0</v>
      </c>
      <c r="D212" s="5">
        <v>0</v>
      </c>
      <c r="E212" s="5">
        <v>2296.08</v>
      </c>
      <c r="F212" s="5">
        <v>2296.08</v>
      </c>
    </row>
    <row r="213" spans="1:6" ht="12.75" customHeight="1" x14ac:dyDescent="0.2">
      <c r="A213" s="4" t="s">
        <v>425</v>
      </c>
      <c r="B213" s="4" t="s">
        <v>426</v>
      </c>
      <c r="C213" s="5">
        <v>46523.86</v>
      </c>
      <c r="D213" s="5">
        <v>0</v>
      </c>
      <c r="E213" s="5">
        <v>0</v>
      </c>
      <c r="F213" s="5">
        <v>46523.86</v>
      </c>
    </row>
    <row r="214" spans="1:6" ht="12.75" customHeight="1" x14ac:dyDescent="0.2">
      <c r="A214" s="4" t="s">
        <v>427</v>
      </c>
      <c r="B214" s="4" t="s">
        <v>428</v>
      </c>
      <c r="C214" s="5">
        <v>18676.57</v>
      </c>
      <c r="D214" s="5">
        <v>38934.83</v>
      </c>
      <c r="E214" s="5">
        <v>44546.43</v>
      </c>
      <c r="F214" s="5">
        <v>24288.17</v>
      </c>
    </row>
    <row r="215" spans="1:6" ht="12.75" customHeight="1" x14ac:dyDescent="0.2">
      <c r="A215" s="4" t="s">
        <v>429</v>
      </c>
      <c r="B215" s="4" t="s">
        <v>430</v>
      </c>
      <c r="C215" s="5">
        <v>3504</v>
      </c>
      <c r="D215" s="5">
        <v>3976</v>
      </c>
      <c r="E215" s="5">
        <v>472</v>
      </c>
      <c r="F215" s="5">
        <v>0</v>
      </c>
    </row>
    <row r="216" spans="1:6" ht="12.75" customHeight="1" x14ac:dyDescent="0.2">
      <c r="A216" s="4" t="s">
        <v>431</v>
      </c>
      <c r="B216" s="4" t="s">
        <v>432</v>
      </c>
      <c r="C216" s="5">
        <v>0</v>
      </c>
      <c r="D216" s="5">
        <v>21799</v>
      </c>
      <c r="E216" s="5">
        <v>21799</v>
      </c>
      <c r="F216" s="5">
        <v>0</v>
      </c>
    </row>
    <row r="217" spans="1:6" ht="12.75" customHeight="1" x14ac:dyDescent="0.2">
      <c r="A217" s="4" t="s">
        <v>433</v>
      </c>
      <c r="B217" s="4" t="s">
        <v>434</v>
      </c>
      <c r="C217" s="5">
        <v>240</v>
      </c>
      <c r="D217" s="5">
        <v>240</v>
      </c>
      <c r="E217" s="5">
        <v>0</v>
      </c>
      <c r="F217" s="5">
        <v>0</v>
      </c>
    </row>
    <row r="218" spans="1:6" ht="12.75" customHeight="1" x14ac:dyDescent="0.2">
      <c r="A218" s="4" t="s">
        <v>435</v>
      </c>
      <c r="B218" s="4" t="s">
        <v>436</v>
      </c>
      <c r="C218" s="5">
        <v>441</v>
      </c>
      <c r="D218" s="5">
        <v>5951</v>
      </c>
      <c r="E218" s="5">
        <v>9547</v>
      </c>
      <c r="F218" s="5">
        <v>4037</v>
      </c>
    </row>
    <row r="219" spans="1:6" ht="12.75" customHeight="1" x14ac:dyDescent="0.2">
      <c r="A219" s="4" t="s">
        <v>437</v>
      </c>
      <c r="B219" s="4" t="s">
        <v>438</v>
      </c>
      <c r="C219" s="5">
        <v>18951.080000000002</v>
      </c>
      <c r="D219" s="5">
        <v>72275.09</v>
      </c>
      <c r="E219" s="5">
        <v>229513.79</v>
      </c>
      <c r="F219" s="5">
        <v>176189.78</v>
      </c>
    </row>
    <row r="220" spans="1:6" ht="12.75" customHeight="1" x14ac:dyDescent="0.2">
      <c r="A220" s="4" t="s">
        <v>439</v>
      </c>
      <c r="B220" s="4" t="s">
        <v>440</v>
      </c>
      <c r="C220" s="5">
        <v>0</v>
      </c>
      <c r="D220" s="5">
        <v>1210.5</v>
      </c>
      <c r="E220" s="5">
        <v>1210.5</v>
      </c>
      <c r="F220" s="5">
        <v>0</v>
      </c>
    </row>
    <row r="221" spans="1:6" ht="12.75" customHeight="1" x14ac:dyDescent="0.2">
      <c r="A221" s="4" t="s">
        <v>441</v>
      </c>
      <c r="B221" s="4" t="s">
        <v>442</v>
      </c>
      <c r="C221" s="5">
        <v>532</v>
      </c>
      <c r="D221" s="5">
        <v>3838</v>
      </c>
      <c r="E221" s="5">
        <v>3306</v>
      </c>
      <c r="F221" s="5">
        <v>0</v>
      </c>
    </row>
    <row r="222" spans="1:6" ht="12.75" customHeight="1" x14ac:dyDescent="0.2">
      <c r="A222" s="4" t="s">
        <v>443</v>
      </c>
      <c r="B222" s="4" t="s">
        <v>444</v>
      </c>
      <c r="C222" s="5">
        <v>1440</v>
      </c>
      <c r="D222" s="5">
        <v>0</v>
      </c>
      <c r="E222" s="5">
        <v>0</v>
      </c>
      <c r="F222" s="5">
        <v>1440</v>
      </c>
    </row>
    <row r="223" spans="1:6" ht="12.75" customHeight="1" x14ac:dyDescent="0.2">
      <c r="A223" s="4" t="s">
        <v>445</v>
      </c>
      <c r="B223" s="4" t="s">
        <v>446</v>
      </c>
      <c r="C223" s="5">
        <v>0</v>
      </c>
      <c r="D223" s="5">
        <v>12970</v>
      </c>
      <c r="E223" s="5">
        <v>12970</v>
      </c>
      <c r="F223" s="5">
        <v>0</v>
      </c>
    </row>
    <row r="224" spans="1:6" ht="12.75" customHeight="1" x14ac:dyDescent="0.2">
      <c r="A224" s="4" t="s">
        <v>447</v>
      </c>
      <c r="B224" s="4" t="s">
        <v>448</v>
      </c>
      <c r="C224" s="5">
        <v>5742.39</v>
      </c>
      <c r="D224" s="5">
        <v>0</v>
      </c>
      <c r="E224" s="5">
        <v>0</v>
      </c>
      <c r="F224" s="5">
        <v>5742.39</v>
      </c>
    </row>
    <row r="225" spans="1:6" ht="12.75" customHeight="1" x14ac:dyDescent="0.2">
      <c r="A225" s="4" t="s">
        <v>449</v>
      </c>
      <c r="B225" s="4" t="s">
        <v>450</v>
      </c>
      <c r="C225" s="5">
        <v>7446.46</v>
      </c>
      <c r="D225" s="5">
        <v>37330.89</v>
      </c>
      <c r="E225" s="5">
        <v>42091.05</v>
      </c>
      <c r="F225" s="5">
        <v>12206.62</v>
      </c>
    </row>
    <row r="226" spans="1:6" ht="12.75" customHeight="1" x14ac:dyDescent="0.2">
      <c r="A226" s="4" t="s">
        <v>451</v>
      </c>
      <c r="B226" s="4" t="s">
        <v>452</v>
      </c>
      <c r="C226" s="5">
        <v>0</v>
      </c>
      <c r="D226" s="5">
        <v>4770.2</v>
      </c>
      <c r="E226" s="5">
        <v>4770.2</v>
      </c>
      <c r="F226" s="5">
        <v>0</v>
      </c>
    </row>
    <row r="227" spans="1:6" ht="12.75" customHeight="1" x14ac:dyDescent="0.2">
      <c r="A227" s="4" t="s">
        <v>453</v>
      </c>
      <c r="B227" s="4" t="s">
        <v>454</v>
      </c>
      <c r="C227" s="5">
        <v>3612.29</v>
      </c>
      <c r="D227" s="5">
        <v>0</v>
      </c>
      <c r="E227" s="5">
        <v>0</v>
      </c>
      <c r="F227" s="5">
        <v>3612.29</v>
      </c>
    </row>
    <row r="228" spans="1:6" ht="12.75" customHeight="1" x14ac:dyDescent="0.2">
      <c r="A228" s="4" t="s">
        <v>455</v>
      </c>
      <c r="B228" s="4" t="s">
        <v>456</v>
      </c>
      <c r="C228" s="5">
        <v>0</v>
      </c>
      <c r="D228" s="5">
        <v>1185</v>
      </c>
      <c r="E228" s="5">
        <v>2370</v>
      </c>
      <c r="F228" s="5">
        <v>1185</v>
      </c>
    </row>
    <row r="229" spans="1:6" ht="12.75" customHeight="1" x14ac:dyDescent="0.2">
      <c r="A229" s="4" t="s">
        <v>457</v>
      </c>
      <c r="B229" s="4" t="s">
        <v>458</v>
      </c>
      <c r="C229" s="5">
        <v>1590.6</v>
      </c>
      <c r="D229" s="5">
        <v>0</v>
      </c>
      <c r="E229" s="5">
        <v>0</v>
      </c>
      <c r="F229" s="5">
        <v>1590.6</v>
      </c>
    </row>
    <row r="230" spans="1:6" ht="12.75" customHeight="1" x14ac:dyDescent="0.2">
      <c r="A230" s="4" t="s">
        <v>459</v>
      </c>
      <c r="B230" s="4" t="s">
        <v>460</v>
      </c>
      <c r="C230" s="5">
        <v>847.2</v>
      </c>
      <c r="D230" s="5">
        <v>3282.37</v>
      </c>
      <c r="E230" s="5">
        <v>5481.87</v>
      </c>
      <c r="F230" s="5">
        <v>3046.7</v>
      </c>
    </row>
    <row r="231" spans="1:6" ht="12.75" customHeight="1" x14ac:dyDescent="0.2">
      <c r="A231" s="4" t="s">
        <v>461</v>
      </c>
      <c r="B231" s="4" t="s">
        <v>462</v>
      </c>
      <c r="C231" s="5">
        <v>0</v>
      </c>
      <c r="D231" s="5">
        <v>26078.13</v>
      </c>
      <c r="E231" s="5">
        <v>28170.33</v>
      </c>
      <c r="F231" s="5">
        <v>2092.1999999999998</v>
      </c>
    </row>
    <row r="232" spans="1:6" ht="12.75" customHeight="1" x14ac:dyDescent="0.2">
      <c r="A232" s="4" t="s">
        <v>463</v>
      </c>
      <c r="B232" s="4" t="s">
        <v>464</v>
      </c>
      <c r="C232" s="5">
        <v>4006.7</v>
      </c>
      <c r="D232" s="5">
        <v>26604.12</v>
      </c>
      <c r="E232" s="5">
        <v>23635</v>
      </c>
      <c r="F232" s="5">
        <v>1037.58</v>
      </c>
    </row>
    <row r="233" spans="1:6" ht="12.75" customHeight="1" x14ac:dyDescent="0.2">
      <c r="A233" s="4" t="s">
        <v>465</v>
      </c>
      <c r="B233" s="4" t="s">
        <v>466</v>
      </c>
      <c r="C233" s="5">
        <v>67834.8</v>
      </c>
      <c r="D233" s="5">
        <v>97801.8</v>
      </c>
      <c r="E233" s="5">
        <v>30671</v>
      </c>
      <c r="F233" s="5">
        <v>704</v>
      </c>
    </row>
    <row r="234" spans="1:6" ht="12.75" customHeight="1" x14ac:dyDescent="0.2">
      <c r="A234" s="4" t="s">
        <v>467</v>
      </c>
      <c r="B234" s="4" t="s">
        <v>468</v>
      </c>
      <c r="C234" s="5">
        <v>0</v>
      </c>
      <c r="D234" s="5">
        <v>17035.509999999998</v>
      </c>
      <c r="E234" s="5">
        <v>20425.509999999998</v>
      </c>
      <c r="F234" s="5">
        <v>3390</v>
      </c>
    </row>
    <row r="235" spans="1:6" ht="12.75" customHeight="1" x14ac:dyDescent="0.2">
      <c r="A235" s="4" t="s">
        <v>469</v>
      </c>
      <c r="B235" s="4" t="s">
        <v>470</v>
      </c>
      <c r="C235" s="5">
        <v>0</v>
      </c>
      <c r="D235" s="5">
        <v>439.96</v>
      </c>
      <c r="E235" s="5">
        <v>1320</v>
      </c>
      <c r="F235" s="5">
        <v>880.04</v>
      </c>
    </row>
    <row r="236" spans="1:6" ht="12.75" customHeight="1" x14ac:dyDescent="0.2">
      <c r="A236" s="4" t="s">
        <v>471</v>
      </c>
      <c r="B236" s="4" t="s">
        <v>472</v>
      </c>
      <c r="C236" s="5">
        <v>0</v>
      </c>
      <c r="D236" s="5">
        <v>1520</v>
      </c>
      <c r="E236" s="5">
        <v>1520</v>
      </c>
      <c r="F236" s="5">
        <v>0</v>
      </c>
    </row>
    <row r="237" spans="1:6" ht="12.75" customHeight="1" x14ac:dyDescent="0.2">
      <c r="A237" s="4" t="s">
        <v>473</v>
      </c>
      <c r="B237" s="4" t="s">
        <v>474</v>
      </c>
      <c r="C237" s="5">
        <v>0</v>
      </c>
      <c r="D237" s="5">
        <v>8784.77</v>
      </c>
      <c r="E237" s="5">
        <v>9303.4699999999993</v>
      </c>
      <c r="F237" s="5">
        <v>518.70000000000005</v>
      </c>
    </row>
    <row r="238" spans="1:6" ht="12.75" customHeight="1" x14ac:dyDescent="0.2">
      <c r="A238" s="4" t="s">
        <v>475</v>
      </c>
      <c r="B238" s="4" t="s">
        <v>476</v>
      </c>
      <c r="C238" s="5">
        <v>0</v>
      </c>
      <c r="D238" s="5">
        <v>10894.83</v>
      </c>
      <c r="E238" s="5">
        <v>13164.83</v>
      </c>
      <c r="F238" s="5">
        <v>2270</v>
      </c>
    </row>
    <row r="239" spans="1:6" ht="12.75" customHeight="1" x14ac:dyDescent="0.2">
      <c r="A239" s="4" t="s">
        <v>477</v>
      </c>
      <c r="B239" s="4" t="s">
        <v>478</v>
      </c>
      <c r="C239" s="5">
        <v>3737.85</v>
      </c>
      <c r="D239" s="5">
        <v>6840.07</v>
      </c>
      <c r="E239" s="5">
        <v>9306.74</v>
      </c>
      <c r="F239" s="5">
        <v>6204.52</v>
      </c>
    </row>
    <row r="240" spans="1:6" ht="12.75" customHeight="1" x14ac:dyDescent="0.2">
      <c r="A240" s="4" t="s">
        <v>479</v>
      </c>
      <c r="B240" s="4" t="s">
        <v>480</v>
      </c>
      <c r="C240" s="5">
        <v>0</v>
      </c>
      <c r="D240" s="5">
        <v>1518.75</v>
      </c>
      <c r="E240" s="5">
        <v>1518.75</v>
      </c>
      <c r="F240" s="5">
        <v>0</v>
      </c>
    </row>
    <row r="241" spans="1:6" ht="12.75" customHeight="1" x14ac:dyDescent="0.2">
      <c r="A241" s="4" t="s">
        <v>481</v>
      </c>
      <c r="B241" s="4" t="s">
        <v>482</v>
      </c>
      <c r="C241" s="5">
        <v>0</v>
      </c>
      <c r="D241" s="5">
        <v>1950</v>
      </c>
      <c r="E241" s="5">
        <v>1950</v>
      </c>
      <c r="F241" s="5">
        <v>0</v>
      </c>
    </row>
    <row r="242" spans="1:6" ht="12.75" customHeight="1" x14ac:dyDescent="0.2">
      <c r="A242" s="4" t="s">
        <v>483</v>
      </c>
      <c r="B242" s="4" t="s">
        <v>484</v>
      </c>
      <c r="C242" s="5">
        <v>0</v>
      </c>
      <c r="D242" s="5">
        <v>3041.06</v>
      </c>
      <c r="E242" s="5">
        <v>6007.76</v>
      </c>
      <c r="F242" s="5">
        <v>2966.7</v>
      </c>
    </row>
    <row r="243" spans="1:6" ht="12.75" customHeight="1" x14ac:dyDescent="0.2">
      <c r="A243" s="4" t="s">
        <v>485</v>
      </c>
      <c r="B243" s="4" t="s">
        <v>486</v>
      </c>
      <c r="C243" s="5">
        <v>0</v>
      </c>
      <c r="D243" s="5">
        <v>7912</v>
      </c>
      <c r="E243" s="5">
        <v>9160</v>
      </c>
      <c r="F243" s="5">
        <v>1248</v>
      </c>
    </row>
    <row r="244" spans="1:6" ht="12.75" customHeight="1" x14ac:dyDescent="0.2">
      <c r="A244" s="4" t="s">
        <v>487</v>
      </c>
      <c r="B244" s="4" t="s">
        <v>488</v>
      </c>
      <c r="C244" s="5">
        <v>0</v>
      </c>
      <c r="D244" s="5">
        <v>548.79999999999995</v>
      </c>
      <c r="E244" s="5">
        <v>3262</v>
      </c>
      <c r="F244" s="5">
        <v>2713.2</v>
      </c>
    </row>
    <row r="245" spans="1:6" ht="12.75" customHeight="1" x14ac:dyDescent="0.2">
      <c r="A245" s="4" t="s">
        <v>489</v>
      </c>
      <c r="B245" s="4" t="s">
        <v>490</v>
      </c>
      <c r="C245" s="5">
        <v>0</v>
      </c>
      <c r="D245" s="5">
        <v>312</v>
      </c>
      <c r="E245" s="5">
        <v>312</v>
      </c>
      <c r="F245" s="5">
        <v>0</v>
      </c>
    </row>
    <row r="246" spans="1:6" ht="12.75" customHeight="1" x14ac:dyDescent="0.2">
      <c r="A246" s="4" t="s">
        <v>491</v>
      </c>
      <c r="B246" s="4" t="s">
        <v>492</v>
      </c>
      <c r="C246" s="5">
        <v>940</v>
      </c>
      <c r="D246" s="5">
        <v>2250</v>
      </c>
      <c r="E246" s="5">
        <v>5916.7</v>
      </c>
      <c r="F246" s="5">
        <v>4606.7</v>
      </c>
    </row>
    <row r="247" spans="1:6" ht="12.75" customHeight="1" x14ac:dyDescent="0.2">
      <c r="A247" s="4" t="s">
        <v>493</v>
      </c>
      <c r="B247" s="4" t="s">
        <v>494</v>
      </c>
      <c r="C247" s="5">
        <v>0</v>
      </c>
      <c r="D247" s="5">
        <v>450</v>
      </c>
      <c r="E247" s="5">
        <v>450</v>
      </c>
      <c r="F247" s="5">
        <v>0</v>
      </c>
    </row>
    <row r="248" spans="1:6" ht="12.75" customHeight="1" x14ac:dyDescent="0.2">
      <c r="A248" s="4" t="s">
        <v>495</v>
      </c>
      <c r="B248" s="4" t="s">
        <v>496</v>
      </c>
      <c r="C248" s="5">
        <v>2288.06</v>
      </c>
      <c r="D248" s="5">
        <v>4301.1400000000003</v>
      </c>
      <c r="E248" s="5">
        <v>2013.08</v>
      </c>
      <c r="F248" s="5">
        <v>0</v>
      </c>
    </row>
    <row r="249" spans="1:6" ht="12.75" customHeight="1" x14ac:dyDescent="0.2">
      <c r="A249" s="4" t="s">
        <v>497</v>
      </c>
      <c r="B249" s="4" t="s">
        <v>498</v>
      </c>
      <c r="C249" s="5">
        <v>7506.5</v>
      </c>
      <c r="D249" s="5">
        <v>23327</v>
      </c>
      <c r="E249" s="5">
        <v>21332.45</v>
      </c>
      <c r="F249" s="5">
        <v>5511.95</v>
      </c>
    </row>
    <row r="250" spans="1:6" ht="12.75" customHeight="1" x14ac:dyDescent="0.2">
      <c r="A250" s="4" t="s">
        <v>499</v>
      </c>
      <c r="B250" s="4" t="s">
        <v>500</v>
      </c>
      <c r="C250" s="5">
        <v>0</v>
      </c>
      <c r="D250" s="5">
        <v>86</v>
      </c>
      <c r="E250" s="5">
        <v>86</v>
      </c>
      <c r="F250" s="5">
        <v>0</v>
      </c>
    </row>
    <row r="251" spans="1:6" ht="12.75" customHeight="1" x14ac:dyDescent="0.2">
      <c r="A251" s="4" t="s">
        <v>501</v>
      </c>
      <c r="B251" s="4" t="s">
        <v>502</v>
      </c>
      <c r="C251" s="5">
        <v>0</v>
      </c>
      <c r="D251" s="5">
        <v>2228.3000000000002</v>
      </c>
      <c r="E251" s="5">
        <v>2228.3000000000002</v>
      </c>
      <c r="F251" s="5">
        <v>0</v>
      </c>
    </row>
    <row r="252" spans="1:6" ht="12.75" customHeight="1" x14ac:dyDescent="0.2">
      <c r="A252" s="4" t="s">
        <v>503</v>
      </c>
      <c r="B252" s="4" t="s">
        <v>504</v>
      </c>
      <c r="C252" s="5">
        <v>0</v>
      </c>
      <c r="D252" s="5">
        <v>11256</v>
      </c>
      <c r="E252" s="5">
        <v>28750</v>
      </c>
      <c r="F252" s="5">
        <v>17494</v>
      </c>
    </row>
    <row r="253" spans="1:6" ht="12.75" customHeight="1" x14ac:dyDescent="0.2">
      <c r="A253" s="4" t="s">
        <v>505</v>
      </c>
      <c r="B253" s="4" t="s">
        <v>506</v>
      </c>
      <c r="C253" s="5">
        <v>0</v>
      </c>
      <c r="D253" s="5">
        <v>0</v>
      </c>
      <c r="E253" s="5">
        <v>46</v>
      </c>
      <c r="F253" s="5">
        <v>46</v>
      </c>
    </row>
    <row r="254" spans="1:6" ht="12.75" customHeight="1" x14ac:dyDescent="0.2">
      <c r="A254" s="4" t="s">
        <v>507</v>
      </c>
      <c r="B254" s="4" t="s">
        <v>508</v>
      </c>
      <c r="C254" s="5">
        <v>0</v>
      </c>
      <c r="D254" s="5">
        <v>2645.13</v>
      </c>
      <c r="E254" s="5">
        <v>3680.17</v>
      </c>
      <c r="F254" s="5">
        <v>1035.04</v>
      </c>
    </row>
    <row r="255" spans="1:6" ht="12.75" customHeight="1" x14ac:dyDescent="0.2">
      <c r="A255" s="4" t="s">
        <v>509</v>
      </c>
      <c r="B255" s="4" t="s">
        <v>510</v>
      </c>
      <c r="C255" s="5">
        <v>620</v>
      </c>
      <c r="D255" s="5">
        <v>620</v>
      </c>
      <c r="E255" s="5">
        <v>0</v>
      </c>
      <c r="F255" s="5">
        <v>0</v>
      </c>
    </row>
    <row r="256" spans="1:6" ht="12.75" customHeight="1" x14ac:dyDescent="0.2">
      <c r="A256" s="4" t="s">
        <v>511</v>
      </c>
      <c r="B256" s="4" t="s">
        <v>512</v>
      </c>
      <c r="C256" s="5">
        <v>0</v>
      </c>
      <c r="D256" s="5">
        <v>309.01</v>
      </c>
      <c r="E256" s="5">
        <v>309.01</v>
      </c>
      <c r="F256" s="5">
        <v>0</v>
      </c>
    </row>
    <row r="257" spans="1:6" ht="12.75" customHeight="1" x14ac:dyDescent="0.2">
      <c r="A257" s="4" t="s">
        <v>513</v>
      </c>
      <c r="B257" s="4" t="s">
        <v>514</v>
      </c>
      <c r="C257" s="5">
        <v>0</v>
      </c>
      <c r="D257" s="5">
        <v>4950</v>
      </c>
      <c r="E257" s="5">
        <v>4950</v>
      </c>
      <c r="F257" s="5">
        <v>0</v>
      </c>
    </row>
    <row r="258" spans="1:6" ht="12.75" customHeight="1" x14ac:dyDescent="0.2">
      <c r="A258" s="4" t="s">
        <v>515</v>
      </c>
      <c r="B258" s="4" t="s">
        <v>516</v>
      </c>
      <c r="C258" s="5">
        <v>1107</v>
      </c>
      <c r="D258" s="5">
        <v>11714.25</v>
      </c>
      <c r="E258" s="5">
        <v>18060.099999999999</v>
      </c>
      <c r="F258" s="5">
        <v>7452.85</v>
      </c>
    </row>
    <row r="259" spans="1:6" ht="12.75" customHeight="1" x14ac:dyDescent="0.2">
      <c r="A259" s="4" t="s">
        <v>517</v>
      </c>
      <c r="B259" s="4" t="s">
        <v>518</v>
      </c>
      <c r="C259" s="5">
        <v>778.2</v>
      </c>
      <c r="D259" s="5">
        <v>4887.42</v>
      </c>
      <c r="E259" s="5">
        <v>8243.98</v>
      </c>
      <c r="F259" s="5">
        <v>4134.76</v>
      </c>
    </row>
    <row r="260" spans="1:6" ht="12.75" customHeight="1" x14ac:dyDescent="0.2">
      <c r="A260" s="4" t="s">
        <v>519</v>
      </c>
      <c r="B260" s="4" t="s">
        <v>520</v>
      </c>
      <c r="C260" s="5">
        <v>0</v>
      </c>
      <c r="D260" s="5">
        <v>8280</v>
      </c>
      <c r="E260" s="5">
        <v>9825.2000000000007</v>
      </c>
      <c r="F260" s="5">
        <v>1545.2</v>
      </c>
    </row>
    <row r="261" spans="1:6" ht="12.75" customHeight="1" x14ac:dyDescent="0.2">
      <c r="A261" s="4" t="s">
        <v>521</v>
      </c>
      <c r="B261" s="4" t="s">
        <v>522</v>
      </c>
      <c r="C261" s="5">
        <v>0</v>
      </c>
      <c r="D261" s="5">
        <v>1345.5</v>
      </c>
      <c r="E261" s="5">
        <v>8099.1</v>
      </c>
      <c r="F261" s="5">
        <v>6753.6</v>
      </c>
    </row>
    <row r="262" spans="1:6" ht="12.75" customHeight="1" x14ac:dyDescent="0.2">
      <c r="A262" s="4" t="s">
        <v>523</v>
      </c>
      <c r="B262" s="4" t="s">
        <v>524</v>
      </c>
      <c r="C262" s="5">
        <v>2358.4</v>
      </c>
      <c r="D262" s="5">
        <v>16607.490000000002</v>
      </c>
      <c r="E262" s="5">
        <v>28161.55</v>
      </c>
      <c r="F262" s="5">
        <v>13912.46</v>
      </c>
    </row>
    <row r="263" spans="1:6" ht="12.75" customHeight="1" x14ac:dyDescent="0.2">
      <c r="A263" s="4" t="s">
        <v>525</v>
      </c>
      <c r="B263" s="4" t="s">
        <v>526</v>
      </c>
      <c r="C263" s="5">
        <v>0</v>
      </c>
      <c r="D263" s="5">
        <v>1356.3</v>
      </c>
      <c r="E263" s="5">
        <v>1356.3</v>
      </c>
      <c r="F263" s="5">
        <v>0</v>
      </c>
    </row>
    <row r="264" spans="1:6" ht="12.75" customHeight="1" x14ac:dyDescent="0.2">
      <c r="A264" s="4" t="s">
        <v>527</v>
      </c>
      <c r="B264" s="4" t="s">
        <v>528</v>
      </c>
      <c r="C264" s="5">
        <v>2100</v>
      </c>
      <c r="D264" s="5">
        <v>0</v>
      </c>
      <c r="E264" s="5">
        <v>0</v>
      </c>
      <c r="F264" s="5">
        <v>2100</v>
      </c>
    </row>
    <row r="265" spans="1:6" ht="12.75" customHeight="1" x14ac:dyDescent="0.2">
      <c r="A265" s="4" t="s">
        <v>529</v>
      </c>
      <c r="B265" s="4" t="s">
        <v>530</v>
      </c>
      <c r="C265" s="5">
        <v>0</v>
      </c>
      <c r="D265" s="5">
        <v>17544.8</v>
      </c>
      <c r="E265" s="5">
        <v>21110.799999999999</v>
      </c>
      <c r="F265" s="5">
        <v>3566</v>
      </c>
    </row>
    <row r="266" spans="1:6" ht="12.75" customHeight="1" x14ac:dyDescent="0.2">
      <c r="A266" s="4" t="s">
        <v>531</v>
      </c>
      <c r="B266" s="4" t="s">
        <v>532</v>
      </c>
      <c r="C266" s="5">
        <v>1921.55</v>
      </c>
      <c r="D266" s="5">
        <v>0</v>
      </c>
      <c r="E266" s="5">
        <v>0</v>
      </c>
      <c r="F266" s="5">
        <v>1921.55</v>
      </c>
    </row>
    <row r="267" spans="1:6" ht="12.75" customHeight="1" x14ac:dyDescent="0.2">
      <c r="A267" s="4" t="s">
        <v>533</v>
      </c>
      <c r="B267" s="4" t="s">
        <v>534</v>
      </c>
      <c r="C267" s="5">
        <v>0</v>
      </c>
      <c r="D267" s="5">
        <v>2368.8000000000002</v>
      </c>
      <c r="E267" s="5">
        <v>3948</v>
      </c>
      <c r="F267" s="5">
        <v>1579.2</v>
      </c>
    </row>
    <row r="268" spans="1:6" ht="12.75" customHeight="1" x14ac:dyDescent="0.2">
      <c r="A268" s="4" t="s">
        <v>535</v>
      </c>
      <c r="B268" s="4" t="s">
        <v>536</v>
      </c>
      <c r="C268" s="5">
        <v>9377.93</v>
      </c>
      <c r="D268" s="5">
        <v>12275.73</v>
      </c>
      <c r="E268" s="5">
        <v>5107.3999999999996</v>
      </c>
      <c r="F268" s="5">
        <v>2209.6</v>
      </c>
    </row>
    <row r="269" spans="1:6" ht="12.75" customHeight="1" x14ac:dyDescent="0.2">
      <c r="A269" s="4" t="s">
        <v>537</v>
      </c>
      <c r="B269" s="4" t="s">
        <v>538</v>
      </c>
      <c r="C269" s="5">
        <v>0</v>
      </c>
      <c r="D269" s="5">
        <v>0</v>
      </c>
      <c r="E269" s="5">
        <v>390.6</v>
      </c>
      <c r="F269" s="5">
        <v>390.6</v>
      </c>
    </row>
    <row r="270" spans="1:6" ht="12.75" customHeight="1" x14ac:dyDescent="0.2">
      <c r="A270" s="4" t="s">
        <v>539</v>
      </c>
      <c r="B270" s="4" t="s">
        <v>540</v>
      </c>
      <c r="C270" s="5">
        <v>0</v>
      </c>
      <c r="D270" s="5">
        <v>504</v>
      </c>
      <c r="E270" s="5">
        <v>504</v>
      </c>
      <c r="F270" s="5">
        <v>0</v>
      </c>
    </row>
    <row r="271" spans="1:6" ht="12.75" customHeight="1" x14ac:dyDescent="0.2">
      <c r="A271" s="4" t="s">
        <v>541</v>
      </c>
      <c r="B271" s="4" t="s">
        <v>542</v>
      </c>
      <c r="C271" s="5">
        <v>0</v>
      </c>
      <c r="D271" s="5">
        <v>3464</v>
      </c>
      <c r="E271" s="5">
        <v>8346</v>
      </c>
      <c r="F271" s="5">
        <v>4882</v>
      </c>
    </row>
    <row r="272" spans="1:6" ht="12.75" customHeight="1" x14ac:dyDescent="0.2">
      <c r="A272" s="4" t="s">
        <v>543</v>
      </c>
      <c r="B272" s="4" t="s">
        <v>544</v>
      </c>
      <c r="C272" s="5">
        <v>0</v>
      </c>
      <c r="D272" s="5">
        <v>780</v>
      </c>
      <c r="E272" s="5">
        <v>1560</v>
      </c>
      <c r="F272" s="5">
        <v>780</v>
      </c>
    </row>
    <row r="273" spans="1:6" ht="12.75" customHeight="1" x14ac:dyDescent="0.2">
      <c r="A273" s="4" t="s">
        <v>545</v>
      </c>
      <c r="B273" s="4" t="s">
        <v>546</v>
      </c>
      <c r="C273" s="5">
        <v>1885.4</v>
      </c>
      <c r="D273" s="5">
        <v>0</v>
      </c>
      <c r="E273" s="5">
        <v>0</v>
      </c>
      <c r="F273" s="5">
        <v>1885.4</v>
      </c>
    </row>
    <row r="274" spans="1:6" ht="12.75" customHeight="1" x14ac:dyDescent="0.2">
      <c r="A274" s="4" t="s">
        <v>547</v>
      </c>
      <c r="B274" s="4" t="s">
        <v>548</v>
      </c>
      <c r="C274" s="5">
        <v>0</v>
      </c>
      <c r="D274" s="5">
        <v>15640</v>
      </c>
      <c r="E274" s="5">
        <v>24290</v>
      </c>
      <c r="F274" s="5">
        <v>8650</v>
      </c>
    </row>
    <row r="275" spans="1:6" ht="12.75" customHeight="1" x14ac:dyDescent="0.2">
      <c r="A275" s="4" t="s">
        <v>549</v>
      </c>
      <c r="B275" s="4" t="s">
        <v>550</v>
      </c>
      <c r="C275" s="5">
        <v>845.7</v>
      </c>
      <c r="D275" s="5">
        <v>0</v>
      </c>
      <c r="E275" s="5">
        <v>0</v>
      </c>
      <c r="F275" s="5">
        <v>845.7</v>
      </c>
    </row>
    <row r="276" spans="1:6" ht="12.75" customHeight="1" x14ac:dyDescent="0.2">
      <c r="A276" s="4" t="s">
        <v>551</v>
      </c>
      <c r="B276" s="4" t="s">
        <v>552</v>
      </c>
      <c r="C276" s="5">
        <v>1615</v>
      </c>
      <c r="D276" s="5">
        <v>0</v>
      </c>
      <c r="E276" s="5">
        <v>0</v>
      </c>
      <c r="F276" s="5">
        <v>1615</v>
      </c>
    </row>
    <row r="277" spans="1:6" ht="12.75" customHeight="1" x14ac:dyDescent="0.2">
      <c r="A277" s="4" t="s">
        <v>553</v>
      </c>
      <c r="B277" s="4" t="s">
        <v>554</v>
      </c>
      <c r="C277" s="5">
        <v>0</v>
      </c>
      <c r="D277" s="5">
        <v>50</v>
      </c>
      <c r="E277" s="5">
        <v>50</v>
      </c>
      <c r="F277" s="5">
        <v>0</v>
      </c>
    </row>
    <row r="278" spans="1:6" ht="12.75" customHeight="1" x14ac:dyDescent="0.2">
      <c r="A278" s="4" t="s">
        <v>555</v>
      </c>
      <c r="B278" s="4" t="s">
        <v>556</v>
      </c>
      <c r="C278" s="5">
        <v>2660</v>
      </c>
      <c r="D278" s="5">
        <v>0</v>
      </c>
      <c r="E278" s="5">
        <v>0</v>
      </c>
      <c r="F278" s="5">
        <v>2660</v>
      </c>
    </row>
    <row r="279" spans="1:6" ht="12.75" customHeight="1" x14ac:dyDescent="0.2">
      <c r="A279" s="4" t="s">
        <v>557</v>
      </c>
      <c r="B279" s="4" t="s">
        <v>558</v>
      </c>
      <c r="C279" s="5">
        <v>0</v>
      </c>
      <c r="D279" s="5">
        <v>278.32</v>
      </c>
      <c r="E279" s="5">
        <v>278.32</v>
      </c>
      <c r="F279" s="5">
        <v>0</v>
      </c>
    </row>
    <row r="280" spans="1:6" ht="12.75" customHeight="1" x14ac:dyDescent="0.2">
      <c r="A280" s="4" t="s">
        <v>559</v>
      </c>
      <c r="B280" s="4" t="s">
        <v>560</v>
      </c>
      <c r="C280" s="5">
        <v>0</v>
      </c>
      <c r="D280" s="5">
        <v>400</v>
      </c>
      <c r="E280" s="5">
        <v>1400</v>
      </c>
      <c r="F280" s="5">
        <v>1000</v>
      </c>
    </row>
    <row r="281" spans="1:6" ht="12.75" customHeight="1" x14ac:dyDescent="0.2">
      <c r="A281" s="4" t="s">
        <v>561</v>
      </c>
      <c r="B281" s="4" t="s">
        <v>562</v>
      </c>
      <c r="C281" s="5">
        <v>0</v>
      </c>
      <c r="D281" s="5">
        <v>0</v>
      </c>
      <c r="E281" s="5">
        <v>1502</v>
      </c>
      <c r="F281" s="5">
        <v>1502</v>
      </c>
    </row>
    <row r="282" spans="1:6" ht="12.75" customHeight="1" x14ac:dyDescent="0.2">
      <c r="A282" s="4" t="s">
        <v>563</v>
      </c>
      <c r="B282" s="4" t="s">
        <v>564</v>
      </c>
      <c r="C282" s="5">
        <v>3083</v>
      </c>
      <c r="D282" s="5">
        <v>0</v>
      </c>
      <c r="E282" s="5">
        <v>0</v>
      </c>
      <c r="F282" s="5">
        <v>3083</v>
      </c>
    </row>
    <row r="283" spans="1:6" ht="12.75" customHeight="1" x14ac:dyDescent="0.2">
      <c r="A283" s="4" t="s">
        <v>565</v>
      </c>
      <c r="B283" s="4" t="s">
        <v>566</v>
      </c>
      <c r="C283" s="5">
        <v>4763.4399999999996</v>
      </c>
      <c r="D283" s="5">
        <v>9882.74</v>
      </c>
      <c r="E283" s="5">
        <v>15641.5</v>
      </c>
      <c r="F283" s="5">
        <v>10522.2</v>
      </c>
    </row>
    <row r="284" spans="1:6" ht="12.75" customHeight="1" x14ac:dyDescent="0.2">
      <c r="A284" s="4" t="s">
        <v>567</v>
      </c>
      <c r="B284" s="4" t="s">
        <v>568</v>
      </c>
      <c r="C284" s="5">
        <v>0</v>
      </c>
      <c r="D284" s="5">
        <v>3980</v>
      </c>
      <c r="E284" s="5">
        <v>8630</v>
      </c>
      <c r="F284" s="5">
        <v>4650</v>
      </c>
    </row>
    <row r="285" spans="1:6" ht="12.75" customHeight="1" x14ac:dyDescent="0.2">
      <c r="A285" s="4" t="s">
        <v>569</v>
      </c>
      <c r="B285" s="4" t="s">
        <v>570</v>
      </c>
      <c r="C285" s="5">
        <v>0</v>
      </c>
      <c r="D285" s="5">
        <v>1009.12</v>
      </c>
      <c r="E285" s="5">
        <v>1009.12</v>
      </c>
      <c r="F285" s="5">
        <v>0</v>
      </c>
    </row>
    <row r="286" spans="1:6" ht="12.75" customHeight="1" x14ac:dyDescent="0.2">
      <c r="A286" s="4" t="s">
        <v>571</v>
      </c>
      <c r="B286" s="4" t="s">
        <v>572</v>
      </c>
      <c r="C286" s="5">
        <v>3403</v>
      </c>
      <c r="D286" s="5">
        <v>17593.080000000002</v>
      </c>
      <c r="E286" s="5">
        <v>21026.080000000002</v>
      </c>
      <c r="F286" s="5">
        <v>6836</v>
      </c>
    </row>
    <row r="287" spans="1:6" ht="12.75" customHeight="1" x14ac:dyDescent="0.2">
      <c r="A287" s="4" t="s">
        <v>573</v>
      </c>
      <c r="B287" s="4" t="s">
        <v>574</v>
      </c>
      <c r="C287" s="5">
        <v>0</v>
      </c>
      <c r="D287" s="5">
        <v>4260</v>
      </c>
      <c r="E287" s="5">
        <v>4260</v>
      </c>
      <c r="F287" s="5">
        <v>0</v>
      </c>
    </row>
    <row r="288" spans="1:6" ht="12.75" customHeight="1" x14ac:dyDescent="0.2">
      <c r="A288" s="4" t="s">
        <v>575</v>
      </c>
      <c r="B288" s="4" t="s">
        <v>576</v>
      </c>
      <c r="C288" s="5">
        <v>0</v>
      </c>
      <c r="D288" s="5">
        <v>0</v>
      </c>
      <c r="E288" s="5">
        <v>1152</v>
      </c>
      <c r="F288" s="5">
        <v>1152</v>
      </c>
    </row>
    <row r="289" spans="1:6" ht="12.75" customHeight="1" x14ac:dyDescent="0.2">
      <c r="A289" s="4" t="s">
        <v>577</v>
      </c>
      <c r="B289" s="4" t="s">
        <v>578</v>
      </c>
      <c r="C289" s="5">
        <v>0</v>
      </c>
      <c r="D289" s="5">
        <v>81.8</v>
      </c>
      <c r="E289" s="5">
        <v>81.8</v>
      </c>
      <c r="F289" s="5">
        <v>0</v>
      </c>
    </row>
    <row r="290" spans="1:6" ht="12.75" customHeight="1" x14ac:dyDescent="0.2">
      <c r="A290" s="4" t="s">
        <v>579</v>
      </c>
      <c r="B290" s="4" t="s">
        <v>580</v>
      </c>
      <c r="C290" s="5">
        <v>0</v>
      </c>
      <c r="D290" s="5">
        <v>1879.1</v>
      </c>
      <c r="E290" s="5">
        <v>1879.1</v>
      </c>
      <c r="F290" s="5">
        <v>0</v>
      </c>
    </row>
    <row r="291" spans="1:6" ht="12.75" customHeight="1" x14ac:dyDescent="0.2">
      <c r="A291" s="4" t="s">
        <v>581</v>
      </c>
      <c r="B291" s="4" t="s">
        <v>582</v>
      </c>
      <c r="C291" s="5">
        <v>193.23</v>
      </c>
      <c r="D291" s="5">
        <v>579.71</v>
      </c>
      <c r="E291" s="5">
        <v>386.48</v>
      </c>
      <c r="F291" s="5">
        <v>0</v>
      </c>
    </row>
    <row r="292" spans="1:6" ht="12.75" customHeight="1" x14ac:dyDescent="0.2">
      <c r="A292" s="4" t="s">
        <v>583</v>
      </c>
      <c r="B292" s="4" t="s">
        <v>584</v>
      </c>
      <c r="C292" s="5">
        <v>2912</v>
      </c>
      <c r="D292" s="5">
        <v>6757</v>
      </c>
      <c r="E292" s="5">
        <v>5210</v>
      </c>
      <c r="F292" s="5">
        <v>1365</v>
      </c>
    </row>
    <row r="293" spans="1:6" ht="12.75" customHeight="1" x14ac:dyDescent="0.2">
      <c r="A293" s="4" t="s">
        <v>585</v>
      </c>
      <c r="B293" s="4" t="s">
        <v>586</v>
      </c>
      <c r="C293" s="5">
        <v>302.88</v>
      </c>
      <c r="D293" s="5">
        <v>544.96</v>
      </c>
      <c r="E293" s="5">
        <v>1428.33</v>
      </c>
      <c r="F293" s="5">
        <v>1186.25</v>
      </c>
    </row>
    <row r="294" spans="1:6" ht="12.75" customHeight="1" x14ac:dyDescent="0.2">
      <c r="A294" s="4" t="s">
        <v>587</v>
      </c>
      <c r="B294" s="4" t="s">
        <v>588</v>
      </c>
      <c r="C294" s="5">
        <v>526431.16</v>
      </c>
      <c r="D294" s="5">
        <v>2706485.03</v>
      </c>
      <c r="E294" s="5">
        <v>2945550.68</v>
      </c>
      <c r="F294" s="5">
        <v>765496.81</v>
      </c>
    </row>
    <row r="295" spans="1:6" ht="12.75" customHeight="1" x14ac:dyDescent="0.2">
      <c r="A295" s="4" t="s">
        <v>589</v>
      </c>
      <c r="B295" s="4" t="s">
        <v>590</v>
      </c>
      <c r="C295" s="5">
        <f>SUM(C296:C324)</f>
        <v>27791.589999999997</v>
      </c>
      <c r="D295" s="5">
        <f>SUM(D296:D324)</f>
        <v>0</v>
      </c>
      <c r="E295" s="5">
        <f>SUM(E296:E324)</f>
        <v>0</v>
      </c>
      <c r="F295" s="5">
        <f>SUM(F296:F324)</f>
        <v>27791.589999999997</v>
      </c>
    </row>
    <row r="296" spans="1:6" ht="12.75" customHeight="1" x14ac:dyDescent="0.2">
      <c r="A296" s="4" t="s">
        <v>591</v>
      </c>
      <c r="B296" s="4" t="s">
        <v>592</v>
      </c>
      <c r="C296" s="5">
        <v>974.33</v>
      </c>
      <c r="D296" s="5">
        <v>0</v>
      </c>
      <c r="E296" s="5">
        <v>0</v>
      </c>
      <c r="F296" s="5">
        <v>974.33</v>
      </c>
    </row>
    <row r="297" spans="1:6" ht="12.75" customHeight="1" x14ac:dyDescent="0.2">
      <c r="A297" s="4" t="s">
        <v>593</v>
      </c>
      <c r="B297" s="4" t="s">
        <v>594</v>
      </c>
      <c r="C297" s="5">
        <v>276.92</v>
      </c>
      <c r="D297" s="5">
        <v>0</v>
      </c>
      <c r="E297" s="5">
        <v>0</v>
      </c>
      <c r="F297" s="5">
        <v>276.92</v>
      </c>
    </row>
    <row r="298" spans="1:6" ht="12.75" customHeight="1" x14ac:dyDescent="0.2">
      <c r="A298" s="4" t="s">
        <v>595</v>
      </c>
      <c r="B298" s="4" t="s">
        <v>596</v>
      </c>
      <c r="C298" s="5">
        <v>1023.75</v>
      </c>
      <c r="D298" s="5">
        <v>0</v>
      </c>
      <c r="E298" s="5">
        <v>0</v>
      </c>
      <c r="F298" s="5">
        <v>1023.75</v>
      </c>
    </row>
    <row r="299" spans="1:6" ht="12.75" customHeight="1" x14ac:dyDescent="0.2">
      <c r="A299" s="4" t="s">
        <v>597</v>
      </c>
      <c r="B299" s="4" t="s">
        <v>598</v>
      </c>
      <c r="C299" s="5">
        <v>204.8</v>
      </c>
      <c r="D299" s="5">
        <v>0</v>
      </c>
      <c r="E299" s="5">
        <v>0</v>
      </c>
      <c r="F299" s="5">
        <v>204.8</v>
      </c>
    </row>
    <row r="300" spans="1:6" ht="12.75" customHeight="1" x14ac:dyDescent="0.2">
      <c r="A300" s="4" t="s">
        <v>599</v>
      </c>
      <c r="B300" s="4" t="s">
        <v>600</v>
      </c>
      <c r="C300" s="5">
        <v>3346.67</v>
      </c>
      <c r="D300" s="5">
        <v>0</v>
      </c>
      <c r="E300" s="5">
        <v>0</v>
      </c>
      <c r="F300" s="5">
        <v>3346.67</v>
      </c>
    </row>
    <row r="301" spans="1:6" ht="12.75" customHeight="1" x14ac:dyDescent="0.2">
      <c r="A301" s="4" t="s">
        <v>601</v>
      </c>
      <c r="B301" s="4" t="s">
        <v>602</v>
      </c>
      <c r="C301" s="5">
        <v>557.70000000000005</v>
      </c>
      <c r="D301" s="5">
        <v>0</v>
      </c>
      <c r="E301" s="5">
        <v>0</v>
      </c>
      <c r="F301" s="5">
        <v>557.70000000000005</v>
      </c>
    </row>
    <row r="302" spans="1:6" ht="12.75" customHeight="1" x14ac:dyDescent="0.2">
      <c r="A302" s="4" t="s">
        <v>603</v>
      </c>
      <c r="B302" s="4" t="s">
        <v>604</v>
      </c>
      <c r="C302" s="5">
        <v>60</v>
      </c>
      <c r="D302" s="5">
        <v>0</v>
      </c>
      <c r="E302" s="5">
        <v>0</v>
      </c>
      <c r="F302" s="5">
        <v>60</v>
      </c>
    </row>
    <row r="303" spans="1:6" ht="12.75" customHeight="1" x14ac:dyDescent="0.2">
      <c r="A303" s="4" t="s">
        <v>605</v>
      </c>
      <c r="B303" s="4" t="s">
        <v>606</v>
      </c>
      <c r="C303" s="5">
        <v>512</v>
      </c>
      <c r="D303" s="5">
        <v>0</v>
      </c>
      <c r="E303" s="5">
        <v>0</v>
      </c>
      <c r="F303" s="5">
        <v>512</v>
      </c>
    </row>
    <row r="304" spans="1:6" ht="12.75" customHeight="1" x14ac:dyDescent="0.2">
      <c r="A304" s="4" t="s">
        <v>607</v>
      </c>
      <c r="B304" s="4" t="s">
        <v>608</v>
      </c>
      <c r="C304" s="5">
        <v>228</v>
      </c>
      <c r="D304" s="5">
        <v>0</v>
      </c>
      <c r="E304" s="5">
        <v>0</v>
      </c>
      <c r="F304" s="5">
        <v>228</v>
      </c>
    </row>
    <row r="305" spans="1:6" ht="12.75" customHeight="1" x14ac:dyDescent="0.2">
      <c r="A305" s="4" t="s">
        <v>609</v>
      </c>
      <c r="B305" s="4" t="s">
        <v>610</v>
      </c>
      <c r="C305" s="5">
        <v>101.05</v>
      </c>
      <c r="D305" s="5">
        <v>0</v>
      </c>
      <c r="E305" s="5">
        <v>0</v>
      </c>
      <c r="F305" s="5">
        <v>101.05</v>
      </c>
    </row>
    <row r="306" spans="1:6" ht="12.75" customHeight="1" x14ac:dyDescent="0.2">
      <c r="A306" s="4" t="s">
        <v>611</v>
      </c>
      <c r="B306" s="4" t="s">
        <v>612</v>
      </c>
      <c r="C306" s="5">
        <v>2745.6</v>
      </c>
      <c r="D306" s="5">
        <v>0</v>
      </c>
      <c r="E306" s="5">
        <v>0</v>
      </c>
      <c r="F306" s="5">
        <v>2745.6</v>
      </c>
    </row>
    <row r="307" spans="1:6" ht="12.75" customHeight="1" x14ac:dyDescent="0.2">
      <c r="A307" s="4" t="s">
        <v>613</v>
      </c>
      <c r="B307" s="4" t="s">
        <v>614</v>
      </c>
      <c r="C307" s="5">
        <v>38.92</v>
      </c>
      <c r="D307" s="5">
        <v>0</v>
      </c>
      <c r="E307" s="5">
        <v>0</v>
      </c>
      <c r="F307" s="5">
        <v>38.92</v>
      </c>
    </row>
    <row r="308" spans="1:6" ht="12.75" customHeight="1" x14ac:dyDescent="0.2">
      <c r="A308" s="4" t="s">
        <v>615</v>
      </c>
      <c r="B308" s="4" t="s">
        <v>616</v>
      </c>
      <c r="C308" s="5">
        <v>1472.48</v>
      </c>
      <c r="D308" s="5">
        <v>0</v>
      </c>
      <c r="E308" s="5">
        <v>0</v>
      </c>
      <c r="F308" s="5">
        <v>1472.48</v>
      </c>
    </row>
    <row r="309" spans="1:6" ht="12.75" customHeight="1" x14ac:dyDescent="0.2">
      <c r="A309" s="4" t="s">
        <v>617</v>
      </c>
      <c r="B309" s="4" t="s">
        <v>618</v>
      </c>
      <c r="C309" s="5">
        <v>34.54</v>
      </c>
      <c r="D309" s="5">
        <v>0</v>
      </c>
      <c r="E309" s="5">
        <v>0</v>
      </c>
      <c r="F309" s="5">
        <v>34.54</v>
      </c>
    </row>
    <row r="310" spans="1:6" ht="12.75" customHeight="1" x14ac:dyDescent="0.2">
      <c r="A310" s="4" t="s">
        <v>619</v>
      </c>
      <c r="B310" s="4" t="s">
        <v>620</v>
      </c>
      <c r="C310" s="5">
        <v>126.9</v>
      </c>
      <c r="D310" s="5">
        <v>0</v>
      </c>
      <c r="E310" s="5">
        <v>0</v>
      </c>
      <c r="F310" s="5">
        <v>126.9</v>
      </c>
    </row>
    <row r="311" spans="1:6" ht="12.75" customHeight="1" x14ac:dyDescent="0.2">
      <c r="A311" s="4" t="s">
        <v>621</v>
      </c>
      <c r="B311" s="4" t="s">
        <v>622</v>
      </c>
      <c r="C311" s="5">
        <v>49.98</v>
      </c>
      <c r="D311" s="5">
        <v>0</v>
      </c>
      <c r="E311" s="5">
        <v>0</v>
      </c>
      <c r="F311" s="5">
        <v>49.98</v>
      </c>
    </row>
    <row r="312" spans="1:6" ht="12.75" customHeight="1" x14ac:dyDescent="0.2">
      <c r="A312" s="4" t="s">
        <v>623</v>
      </c>
      <c r="B312" s="4" t="s">
        <v>624</v>
      </c>
      <c r="C312" s="5">
        <v>419.96</v>
      </c>
      <c r="D312" s="5">
        <v>0</v>
      </c>
      <c r="E312" s="5">
        <v>0</v>
      </c>
      <c r="F312" s="5">
        <v>419.96</v>
      </c>
    </row>
    <row r="313" spans="1:6" ht="12.75" customHeight="1" x14ac:dyDescent="0.2">
      <c r="A313" s="4" t="s">
        <v>625</v>
      </c>
      <c r="B313" s="4" t="s">
        <v>626</v>
      </c>
      <c r="C313" s="5">
        <v>1200</v>
      </c>
      <c r="D313" s="5">
        <v>0</v>
      </c>
      <c r="E313" s="5">
        <v>0</v>
      </c>
      <c r="F313" s="5">
        <v>1200</v>
      </c>
    </row>
    <row r="314" spans="1:6" ht="12.75" customHeight="1" x14ac:dyDescent="0.2">
      <c r="A314" s="4" t="s">
        <v>627</v>
      </c>
      <c r="B314" s="4" t="s">
        <v>628</v>
      </c>
      <c r="C314" s="5">
        <v>1200</v>
      </c>
      <c r="D314" s="5">
        <v>0</v>
      </c>
      <c r="E314" s="5">
        <v>0</v>
      </c>
      <c r="F314" s="5">
        <v>1200</v>
      </c>
    </row>
    <row r="315" spans="1:6" ht="12.75" customHeight="1" x14ac:dyDescent="0.2">
      <c r="A315" s="4" t="s">
        <v>629</v>
      </c>
      <c r="B315" s="4" t="s">
        <v>630</v>
      </c>
      <c r="C315" s="5">
        <v>600</v>
      </c>
      <c r="D315" s="5">
        <v>0</v>
      </c>
      <c r="E315" s="5">
        <v>0</v>
      </c>
      <c r="F315" s="5">
        <v>600</v>
      </c>
    </row>
    <row r="316" spans="1:6" ht="12.75" customHeight="1" x14ac:dyDescent="0.2">
      <c r="A316" s="4" t="s">
        <v>631</v>
      </c>
      <c r="B316" s="4" t="s">
        <v>632</v>
      </c>
      <c r="C316" s="5">
        <v>600</v>
      </c>
      <c r="D316" s="5">
        <v>0</v>
      </c>
      <c r="E316" s="5">
        <v>0</v>
      </c>
      <c r="F316" s="5">
        <v>600</v>
      </c>
    </row>
    <row r="317" spans="1:6" ht="12.75" customHeight="1" x14ac:dyDescent="0.2">
      <c r="A317" s="4" t="s">
        <v>633</v>
      </c>
      <c r="B317" s="4" t="s">
        <v>634</v>
      </c>
      <c r="C317" s="5">
        <v>2802.8</v>
      </c>
      <c r="D317" s="5">
        <v>0</v>
      </c>
      <c r="E317" s="5">
        <v>0</v>
      </c>
      <c r="F317" s="5">
        <v>2802.8</v>
      </c>
    </row>
    <row r="318" spans="1:6" ht="12.75" customHeight="1" x14ac:dyDescent="0.2">
      <c r="A318" s="4" t="s">
        <v>635</v>
      </c>
      <c r="B318" s="4" t="s">
        <v>636</v>
      </c>
      <c r="C318" s="5">
        <v>673.76</v>
      </c>
      <c r="D318" s="5">
        <v>0</v>
      </c>
      <c r="E318" s="5">
        <v>0</v>
      </c>
      <c r="F318" s="5">
        <v>673.76</v>
      </c>
    </row>
    <row r="319" spans="1:6" ht="12.75" customHeight="1" x14ac:dyDescent="0.2">
      <c r="A319" s="4" t="s">
        <v>637</v>
      </c>
      <c r="B319" s="4" t="s">
        <v>638</v>
      </c>
      <c r="C319" s="5">
        <v>6607.58</v>
      </c>
      <c r="D319" s="5">
        <v>0</v>
      </c>
      <c r="E319" s="5">
        <v>0</v>
      </c>
      <c r="F319" s="5">
        <v>6607.58</v>
      </c>
    </row>
    <row r="320" spans="1:6" ht="12.75" customHeight="1" x14ac:dyDescent="0.2">
      <c r="A320" s="4" t="s">
        <v>639</v>
      </c>
      <c r="B320" s="4" t="s">
        <v>640</v>
      </c>
      <c r="C320" s="5">
        <v>332.27</v>
      </c>
      <c r="D320" s="5">
        <v>0</v>
      </c>
      <c r="E320" s="5">
        <v>0</v>
      </c>
      <c r="F320" s="5">
        <v>332.27</v>
      </c>
    </row>
    <row r="321" spans="1:6" ht="12.75" customHeight="1" x14ac:dyDescent="0.2">
      <c r="A321" s="4" t="s">
        <v>641</v>
      </c>
      <c r="B321" s="4" t="s">
        <v>642</v>
      </c>
      <c r="C321" s="5">
        <v>39.6</v>
      </c>
      <c r="D321" s="5">
        <v>0</v>
      </c>
      <c r="E321" s="5">
        <v>0</v>
      </c>
      <c r="F321" s="5">
        <v>39.6</v>
      </c>
    </row>
    <row r="322" spans="1:6" ht="12.75" customHeight="1" x14ac:dyDescent="0.2">
      <c r="A322" s="4" t="s">
        <v>643</v>
      </c>
      <c r="B322" s="4" t="s">
        <v>644</v>
      </c>
      <c r="C322" s="5">
        <v>575.96</v>
      </c>
      <c r="D322" s="5">
        <v>0</v>
      </c>
      <c r="E322" s="5">
        <v>0</v>
      </c>
      <c r="F322" s="5">
        <v>575.96</v>
      </c>
    </row>
    <row r="323" spans="1:6" ht="12.75" customHeight="1" x14ac:dyDescent="0.2">
      <c r="A323" s="4" t="s">
        <v>645</v>
      </c>
      <c r="B323" s="4" t="s">
        <v>646</v>
      </c>
      <c r="C323" s="5">
        <v>336.84</v>
      </c>
      <c r="D323" s="5">
        <v>0</v>
      </c>
      <c r="E323" s="5">
        <v>0</v>
      </c>
      <c r="F323" s="5">
        <v>336.84</v>
      </c>
    </row>
    <row r="324" spans="1:6" ht="12.75" customHeight="1" x14ac:dyDescent="0.2">
      <c r="A324" s="4" t="s">
        <v>647</v>
      </c>
      <c r="B324" s="4" t="s">
        <v>648</v>
      </c>
      <c r="C324" s="5">
        <v>649.17999999999995</v>
      </c>
      <c r="D324" s="5">
        <v>0</v>
      </c>
      <c r="E324" s="5">
        <v>0</v>
      </c>
      <c r="F324" s="5">
        <v>649.17999999999995</v>
      </c>
    </row>
    <row r="325" spans="1:6" ht="12.75" customHeight="1" x14ac:dyDescent="0.2">
      <c r="A325" s="4" t="s">
        <v>649</v>
      </c>
      <c r="B325" s="4" t="s">
        <v>650</v>
      </c>
      <c r="C325" s="5">
        <f>SUM(C326:C622)</f>
        <v>4141959.7799999984</v>
      </c>
      <c r="D325" s="5">
        <f>SUM(D326:D622)</f>
        <v>9917470.5300000012</v>
      </c>
      <c r="E325" s="5">
        <f>SUM(E326:E622)</f>
        <v>9913519.5699999966</v>
      </c>
      <c r="F325" s="5">
        <f>SUM(F326:F622)</f>
        <v>4138008.82</v>
      </c>
    </row>
    <row r="326" spans="1:6" ht="12.75" customHeight="1" x14ac:dyDescent="0.2">
      <c r="A326" s="4" t="s">
        <v>651</v>
      </c>
      <c r="B326" s="4" t="s">
        <v>652</v>
      </c>
      <c r="C326" s="5">
        <v>3276.68</v>
      </c>
      <c r="D326" s="5">
        <v>0</v>
      </c>
      <c r="E326" s="5">
        <v>0</v>
      </c>
      <c r="F326" s="5">
        <v>3276.68</v>
      </c>
    </row>
    <row r="327" spans="1:6" ht="12.75" customHeight="1" x14ac:dyDescent="0.2">
      <c r="A327" s="4" t="s">
        <v>653</v>
      </c>
      <c r="B327" s="4" t="s">
        <v>654</v>
      </c>
      <c r="C327" s="5">
        <v>25253</v>
      </c>
      <c r="D327" s="5">
        <v>90115.7</v>
      </c>
      <c r="E327" s="5">
        <v>91332</v>
      </c>
      <c r="F327" s="5">
        <v>26469.3</v>
      </c>
    </row>
    <row r="328" spans="1:6" ht="12.75" customHeight="1" x14ac:dyDescent="0.2">
      <c r="A328" s="4" t="s">
        <v>655</v>
      </c>
      <c r="B328" s="4" t="s">
        <v>656</v>
      </c>
      <c r="C328" s="5">
        <v>198.6</v>
      </c>
      <c r="D328" s="5">
        <v>0</v>
      </c>
      <c r="E328" s="5">
        <v>0</v>
      </c>
      <c r="F328" s="5">
        <v>198.6</v>
      </c>
    </row>
    <row r="329" spans="1:6" ht="12.75" customHeight="1" x14ac:dyDescent="0.2">
      <c r="A329" s="4" t="s">
        <v>657</v>
      </c>
      <c r="B329" s="4" t="s">
        <v>658</v>
      </c>
      <c r="C329" s="5">
        <v>550.28</v>
      </c>
      <c r="D329" s="5">
        <v>0</v>
      </c>
      <c r="E329" s="5">
        <v>0</v>
      </c>
      <c r="F329" s="5">
        <v>550.28</v>
      </c>
    </row>
    <row r="330" spans="1:6" ht="12.75" customHeight="1" x14ac:dyDescent="0.2">
      <c r="A330" s="4" t="s">
        <v>659</v>
      </c>
      <c r="B330" s="4" t="s">
        <v>660</v>
      </c>
      <c r="C330" s="5">
        <v>7037.36</v>
      </c>
      <c r="D330" s="5">
        <v>0</v>
      </c>
      <c r="E330" s="5">
        <v>0</v>
      </c>
      <c r="F330" s="5">
        <v>7037.36</v>
      </c>
    </row>
    <row r="331" spans="1:6" ht="12.75" customHeight="1" x14ac:dyDescent="0.2">
      <c r="A331" s="4" t="s">
        <v>661</v>
      </c>
      <c r="B331" s="4" t="s">
        <v>662</v>
      </c>
      <c r="C331" s="5">
        <v>172.51</v>
      </c>
      <c r="D331" s="5">
        <v>0</v>
      </c>
      <c r="E331" s="5">
        <v>0</v>
      </c>
      <c r="F331" s="5">
        <v>172.51</v>
      </c>
    </row>
    <row r="332" spans="1:6" ht="12.75" customHeight="1" x14ac:dyDescent="0.2">
      <c r="A332" s="4" t="s">
        <v>663</v>
      </c>
      <c r="B332" s="4" t="s">
        <v>664</v>
      </c>
      <c r="C332" s="5">
        <v>1920.82</v>
      </c>
      <c r="D332" s="5">
        <v>0</v>
      </c>
      <c r="E332" s="5">
        <v>0</v>
      </c>
      <c r="F332" s="5">
        <v>1920.82</v>
      </c>
    </row>
    <row r="333" spans="1:6" ht="12.75" customHeight="1" x14ac:dyDescent="0.2">
      <c r="A333" s="4" t="s">
        <v>665</v>
      </c>
      <c r="B333" s="4" t="s">
        <v>666</v>
      </c>
      <c r="C333" s="5">
        <v>2872.35</v>
      </c>
      <c r="D333" s="5">
        <v>0</v>
      </c>
      <c r="E333" s="5">
        <v>0</v>
      </c>
      <c r="F333" s="5">
        <v>2872.35</v>
      </c>
    </row>
    <row r="334" spans="1:6" ht="12.75" customHeight="1" x14ac:dyDescent="0.2">
      <c r="A334" s="4" t="s">
        <v>667</v>
      </c>
      <c r="B334" s="4" t="s">
        <v>668</v>
      </c>
      <c r="C334" s="5">
        <v>1354.87</v>
      </c>
      <c r="D334" s="5">
        <v>1673.54</v>
      </c>
      <c r="E334" s="5">
        <v>1673.54</v>
      </c>
      <c r="F334" s="5">
        <v>1354.87</v>
      </c>
    </row>
    <row r="335" spans="1:6" ht="12.75" customHeight="1" x14ac:dyDescent="0.2">
      <c r="A335" s="4" t="s">
        <v>669</v>
      </c>
      <c r="B335" s="4" t="s">
        <v>670</v>
      </c>
      <c r="C335" s="5">
        <v>40.6</v>
      </c>
      <c r="D335" s="5">
        <v>0</v>
      </c>
      <c r="E335" s="5">
        <v>0</v>
      </c>
      <c r="F335" s="5">
        <v>40.6</v>
      </c>
    </row>
    <row r="336" spans="1:6" ht="12.75" customHeight="1" x14ac:dyDescent="0.2">
      <c r="A336" s="4" t="s">
        <v>671</v>
      </c>
      <c r="B336" s="4" t="s">
        <v>672</v>
      </c>
      <c r="C336" s="5">
        <v>95787.87</v>
      </c>
      <c r="D336" s="5">
        <v>0</v>
      </c>
      <c r="E336" s="5">
        <v>0</v>
      </c>
      <c r="F336" s="5">
        <v>95787.87</v>
      </c>
    </row>
    <row r="337" spans="1:6" ht="12.75" customHeight="1" x14ac:dyDescent="0.2">
      <c r="A337" s="4" t="s">
        <v>673</v>
      </c>
      <c r="B337" s="4" t="s">
        <v>674</v>
      </c>
      <c r="C337" s="5">
        <v>657.53</v>
      </c>
      <c r="D337" s="5">
        <v>0</v>
      </c>
      <c r="E337" s="5">
        <v>0</v>
      </c>
      <c r="F337" s="5">
        <v>657.53</v>
      </c>
    </row>
    <row r="338" spans="1:6" ht="12.75" customHeight="1" x14ac:dyDescent="0.2">
      <c r="A338" s="4" t="s">
        <v>675</v>
      </c>
      <c r="B338" s="4" t="s">
        <v>676</v>
      </c>
      <c r="C338" s="5">
        <v>0</v>
      </c>
      <c r="D338" s="5">
        <v>7941.55</v>
      </c>
      <c r="E338" s="5">
        <v>12473.4</v>
      </c>
      <c r="F338" s="5">
        <v>4531.8500000000004</v>
      </c>
    </row>
    <row r="339" spans="1:6" ht="12.75" customHeight="1" x14ac:dyDescent="0.2">
      <c r="A339" s="4" t="s">
        <v>677</v>
      </c>
      <c r="B339" s="4" t="s">
        <v>678</v>
      </c>
      <c r="C339" s="5">
        <v>180.17</v>
      </c>
      <c r="D339" s="5">
        <v>0</v>
      </c>
      <c r="E339" s="5">
        <v>0</v>
      </c>
      <c r="F339" s="5">
        <v>180.17</v>
      </c>
    </row>
    <row r="340" spans="1:6" ht="12.75" customHeight="1" x14ac:dyDescent="0.2">
      <c r="A340" s="4" t="s">
        <v>679</v>
      </c>
      <c r="B340" s="4" t="s">
        <v>680</v>
      </c>
      <c r="C340" s="5">
        <v>9454.98</v>
      </c>
      <c r="D340" s="5">
        <v>0</v>
      </c>
      <c r="E340" s="5">
        <v>0</v>
      </c>
      <c r="F340" s="5">
        <v>9454.98</v>
      </c>
    </row>
    <row r="341" spans="1:6" ht="12.75" customHeight="1" x14ac:dyDescent="0.2">
      <c r="A341" s="4" t="s">
        <v>681</v>
      </c>
      <c r="B341" s="4" t="s">
        <v>682</v>
      </c>
      <c r="C341" s="5">
        <v>2797.5</v>
      </c>
      <c r="D341" s="5">
        <v>0</v>
      </c>
      <c r="E341" s="5">
        <v>0</v>
      </c>
      <c r="F341" s="5">
        <v>2797.5</v>
      </c>
    </row>
    <row r="342" spans="1:6" ht="12.75" customHeight="1" x14ac:dyDescent="0.2">
      <c r="A342" s="4" t="s">
        <v>683</v>
      </c>
      <c r="B342" s="4" t="s">
        <v>684</v>
      </c>
      <c r="C342" s="5">
        <v>159214.82</v>
      </c>
      <c r="D342" s="5">
        <v>497406.04</v>
      </c>
      <c r="E342" s="5">
        <v>501770.22</v>
      </c>
      <c r="F342" s="5">
        <v>163579</v>
      </c>
    </row>
    <row r="343" spans="1:6" ht="12.75" customHeight="1" x14ac:dyDescent="0.2">
      <c r="A343" s="4" t="s">
        <v>685</v>
      </c>
      <c r="B343" s="4" t="s">
        <v>686</v>
      </c>
      <c r="C343" s="5">
        <v>2030.79</v>
      </c>
      <c r="D343" s="5">
        <v>0</v>
      </c>
      <c r="E343" s="5">
        <v>0</v>
      </c>
      <c r="F343" s="5">
        <v>2030.79</v>
      </c>
    </row>
    <row r="344" spans="1:6" ht="12.75" customHeight="1" x14ac:dyDescent="0.2">
      <c r="A344" s="4" t="s">
        <v>687</v>
      </c>
      <c r="B344" s="4" t="s">
        <v>688</v>
      </c>
      <c r="C344" s="5">
        <v>352731.3</v>
      </c>
      <c r="D344" s="5">
        <v>0</v>
      </c>
      <c r="E344" s="5">
        <v>0</v>
      </c>
      <c r="F344" s="5">
        <v>352731.3</v>
      </c>
    </row>
    <row r="345" spans="1:6" ht="12.75" customHeight="1" x14ac:dyDescent="0.2">
      <c r="A345" s="4" t="s">
        <v>689</v>
      </c>
      <c r="B345" s="4" t="s">
        <v>690</v>
      </c>
      <c r="C345" s="5">
        <v>32</v>
      </c>
      <c r="D345" s="5">
        <v>0</v>
      </c>
      <c r="E345" s="5">
        <v>0</v>
      </c>
      <c r="F345" s="5">
        <v>32</v>
      </c>
    </row>
    <row r="346" spans="1:6" ht="12.75" customHeight="1" x14ac:dyDescent="0.2">
      <c r="A346" s="4" t="s">
        <v>691</v>
      </c>
      <c r="B346" s="4" t="s">
        <v>692</v>
      </c>
      <c r="C346" s="5">
        <v>175.68</v>
      </c>
      <c r="D346" s="5">
        <v>0</v>
      </c>
      <c r="E346" s="5">
        <v>0</v>
      </c>
      <c r="F346" s="5">
        <v>175.68</v>
      </c>
    </row>
    <row r="347" spans="1:6" ht="12.75" customHeight="1" x14ac:dyDescent="0.2">
      <c r="A347" s="4" t="s">
        <v>693</v>
      </c>
      <c r="B347" s="4" t="s">
        <v>694</v>
      </c>
      <c r="C347" s="5">
        <v>2400.54</v>
      </c>
      <c r="D347" s="5">
        <v>0</v>
      </c>
      <c r="E347" s="5">
        <v>0</v>
      </c>
      <c r="F347" s="5">
        <v>2400.54</v>
      </c>
    </row>
    <row r="348" spans="1:6" ht="12.75" customHeight="1" x14ac:dyDescent="0.2">
      <c r="A348" s="4" t="s">
        <v>695</v>
      </c>
      <c r="B348" s="4" t="s">
        <v>696</v>
      </c>
      <c r="C348" s="5">
        <v>9849.8700000000008</v>
      </c>
      <c r="D348" s="5">
        <v>10513.45</v>
      </c>
      <c r="E348" s="5">
        <v>5717.44</v>
      </c>
      <c r="F348" s="5">
        <v>5053.8599999999997</v>
      </c>
    </row>
    <row r="349" spans="1:6" ht="12.75" customHeight="1" x14ac:dyDescent="0.2">
      <c r="A349" s="4" t="s">
        <v>697</v>
      </c>
      <c r="B349" s="4" t="s">
        <v>698</v>
      </c>
      <c r="C349" s="5">
        <v>1028.5</v>
      </c>
      <c r="D349" s="5">
        <v>0</v>
      </c>
      <c r="E349" s="5">
        <v>0</v>
      </c>
      <c r="F349" s="5">
        <v>1028.5</v>
      </c>
    </row>
    <row r="350" spans="1:6" ht="12.75" customHeight="1" x14ac:dyDescent="0.2">
      <c r="A350" s="4" t="s">
        <v>699</v>
      </c>
      <c r="B350" s="4" t="s">
        <v>700</v>
      </c>
      <c r="C350" s="5">
        <v>6802.05</v>
      </c>
      <c r="D350" s="5">
        <v>0</v>
      </c>
      <c r="E350" s="5">
        <v>0</v>
      </c>
      <c r="F350" s="5">
        <v>6802.05</v>
      </c>
    </row>
    <row r="351" spans="1:6" ht="12.75" customHeight="1" x14ac:dyDescent="0.2">
      <c r="A351" s="4" t="s">
        <v>701</v>
      </c>
      <c r="B351" s="4" t="s">
        <v>702</v>
      </c>
      <c r="C351" s="5">
        <v>2048</v>
      </c>
      <c r="D351" s="5">
        <v>0</v>
      </c>
      <c r="E351" s="5">
        <v>0</v>
      </c>
      <c r="F351" s="5">
        <v>2048</v>
      </c>
    </row>
    <row r="352" spans="1:6" ht="12.75" customHeight="1" x14ac:dyDescent="0.2">
      <c r="A352" s="4" t="s">
        <v>703</v>
      </c>
      <c r="B352" s="4" t="s">
        <v>704</v>
      </c>
      <c r="C352" s="5">
        <v>7217.14</v>
      </c>
      <c r="D352" s="5">
        <v>0</v>
      </c>
      <c r="E352" s="5">
        <v>0</v>
      </c>
      <c r="F352" s="5">
        <v>7217.14</v>
      </c>
    </row>
    <row r="353" spans="1:6" ht="12.75" customHeight="1" x14ac:dyDescent="0.2">
      <c r="A353" s="4" t="s">
        <v>705</v>
      </c>
      <c r="B353" s="4" t="s">
        <v>706</v>
      </c>
      <c r="C353" s="5">
        <v>266</v>
      </c>
      <c r="D353" s="5">
        <v>0</v>
      </c>
      <c r="E353" s="5">
        <v>0</v>
      </c>
      <c r="F353" s="5">
        <v>266</v>
      </c>
    </row>
    <row r="354" spans="1:6" ht="12.75" customHeight="1" x14ac:dyDescent="0.2">
      <c r="A354" s="4" t="s">
        <v>707</v>
      </c>
      <c r="B354" s="4" t="s">
        <v>708</v>
      </c>
      <c r="C354" s="5">
        <v>29009.77</v>
      </c>
      <c r="D354" s="5">
        <v>90529.2</v>
      </c>
      <c r="E354" s="5">
        <v>90529.2</v>
      </c>
      <c r="F354" s="5">
        <v>29009.77</v>
      </c>
    </row>
    <row r="355" spans="1:6" ht="12.75" customHeight="1" x14ac:dyDescent="0.2">
      <c r="A355" s="4" t="s">
        <v>709</v>
      </c>
      <c r="B355" s="4" t="s">
        <v>710</v>
      </c>
      <c r="C355" s="5">
        <v>3915.2</v>
      </c>
      <c r="D355" s="5">
        <v>0</v>
      </c>
      <c r="E355" s="5">
        <v>0</v>
      </c>
      <c r="F355" s="5">
        <v>3915.2</v>
      </c>
    </row>
    <row r="356" spans="1:6" ht="12.75" customHeight="1" x14ac:dyDescent="0.2">
      <c r="A356" s="4" t="s">
        <v>711</v>
      </c>
      <c r="B356" s="4" t="s">
        <v>712</v>
      </c>
      <c r="C356" s="5">
        <v>484.01</v>
      </c>
      <c r="D356" s="5">
        <v>0</v>
      </c>
      <c r="E356" s="5">
        <v>0</v>
      </c>
      <c r="F356" s="5">
        <v>484.01</v>
      </c>
    </row>
    <row r="357" spans="1:6" ht="12.75" customHeight="1" x14ac:dyDescent="0.2">
      <c r="A357" s="4" t="s">
        <v>713</v>
      </c>
      <c r="B357" s="4" t="s">
        <v>714</v>
      </c>
      <c r="C357" s="5">
        <v>73320.37</v>
      </c>
      <c r="D357" s="5">
        <v>211696.66</v>
      </c>
      <c r="E357" s="5">
        <v>208803.34</v>
      </c>
      <c r="F357" s="5">
        <v>70427.05</v>
      </c>
    </row>
    <row r="358" spans="1:6" ht="12.75" customHeight="1" x14ac:dyDescent="0.2">
      <c r="A358" s="4" t="s">
        <v>715</v>
      </c>
      <c r="B358" s="4" t="s">
        <v>716</v>
      </c>
      <c r="C358" s="5">
        <v>4832.2</v>
      </c>
      <c r="D358" s="5">
        <v>20154.990000000002</v>
      </c>
      <c r="E358" s="5">
        <v>92006.55</v>
      </c>
      <c r="F358" s="5">
        <v>76683.759999999995</v>
      </c>
    </row>
    <row r="359" spans="1:6" ht="12.75" customHeight="1" x14ac:dyDescent="0.2">
      <c r="A359" s="4" t="s">
        <v>717</v>
      </c>
      <c r="B359" s="4" t="s">
        <v>718</v>
      </c>
      <c r="C359" s="5">
        <v>150.84</v>
      </c>
      <c r="D359" s="5">
        <v>0</v>
      </c>
      <c r="E359" s="5">
        <v>0</v>
      </c>
      <c r="F359" s="5">
        <v>150.84</v>
      </c>
    </row>
    <row r="360" spans="1:6" ht="12.75" customHeight="1" x14ac:dyDescent="0.2">
      <c r="A360" s="4" t="s">
        <v>719</v>
      </c>
      <c r="B360" s="4" t="s">
        <v>720</v>
      </c>
      <c r="C360" s="5">
        <v>60590.54</v>
      </c>
      <c r="D360" s="5">
        <v>0</v>
      </c>
      <c r="E360" s="5">
        <v>0</v>
      </c>
      <c r="F360" s="5">
        <v>60590.54</v>
      </c>
    </row>
    <row r="361" spans="1:6" ht="12.75" customHeight="1" x14ac:dyDescent="0.2">
      <c r="A361" s="4" t="s">
        <v>721</v>
      </c>
      <c r="B361" s="4" t="s">
        <v>722</v>
      </c>
      <c r="C361" s="5">
        <v>1774.41</v>
      </c>
      <c r="D361" s="5">
        <v>0</v>
      </c>
      <c r="E361" s="5">
        <v>0</v>
      </c>
      <c r="F361" s="5">
        <v>1774.41</v>
      </c>
    </row>
    <row r="362" spans="1:6" ht="12.75" customHeight="1" x14ac:dyDescent="0.2">
      <c r="A362" s="4" t="s">
        <v>723</v>
      </c>
      <c r="B362" s="4" t="s">
        <v>724</v>
      </c>
      <c r="C362" s="5">
        <v>593.6</v>
      </c>
      <c r="D362" s="5">
        <v>0</v>
      </c>
      <c r="E362" s="5">
        <v>0</v>
      </c>
      <c r="F362" s="5">
        <v>593.6</v>
      </c>
    </row>
    <row r="363" spans="1:6" ht="12.75" customHeight="1" x14ac:dyDescent="0.2">
      <c r="A363" s="4" t="s">
        <v>725</v>
      </c>
      <c r="B363" s="4" t="s">
        <v>726</v>
      </c>
      <c r="C363" s="5">
        <v>28887.040000000001</v>
      </c>
      <c r="D363" s="5">
        <v>79735.490000000005</v>
      </c>
      <c r="E363" s="5">
        <v>81864</v>
      </c>
      <c r="F363" s="5">
        <v>31015.55</v>
      </c>
    </row>
    <row r="364" spans="1:6" ht="12.75" customHeight="1" x14ac:dyDescent="0.2">
      <c r="A364" s="4" t="s">
        <v>727</v>
      </c>
      <c r="B364" s="4" t="s">
        <v>728</v>
      </c>
      <c r="C364" s="5">
        <v>5670</v>
      </c>
      <c r="D364" s="5">
        <v>21892.5</v>
      </c>
      <c r="E364" s="5">
        <v>23572.5</v>
      </c>
      <c r="F364" s="5">
        <v>7350</v>
      </c>
    </row>
    <row r="365" spans="1:6" ht="12.75" customHeight="1" x14ac:dyDescent="0.2">
      <c r="A365" s="4" t="s">
        <v>729</v>
      </c>
      <c r="B365" s="4" t="s">
        <v>730</v>
      </c>
      <c r="C365" s="5">
        <v>150</v>
      </c>
      <c r="D365" s="5">
        <v>0</v>
      </c>
      <c r="E365" s="5">
        <v>0</v>
      </c>
      <c r="F365" s="5">
        <v>150</v>
      </c>
    </row>
    <row r="366" spans="1:6" ht="12.75" customHeight="1" x14ac:dyDescent="0.2">
      <c r="A366" s="4" t="s">
        <v>731</v>
      </c>
      <c r="B366" s="4" t="s">
        <v>732</v>
      </c>
      <c r="C366" s="5">
        <v>24934.07</v>
      </c>
      <c r="D366" s="5">
        <v>73996.740000000005</v>
      </c>
      <c r="E366" s="5">
        <v>70956</v>
      </c>
      <c r="F366" s="5">
        <v>21893.33</v>
      </c>
    </row>
    <row r="367" spans="1:6" ht="12.75" customHeight="1" x14ac:dyDescent="0.2">
      <c r="A367" s="4" t="s">
        <v>733</v>
      </c>
      <c r="B367" s="4" t="s">
        <v>734</v>
      </c>
      <c r="C367" s="5">
        <v>45256.34</v>
      </c>
      <c r="D367" s="5">
        <v>128450.23</v>
      </c>
      <c r="E367" s="5">
        <v>121068</v>
      </c>
      <c r="F367" s="5">
        <v>37874.11</v>
      </c>
    </row>
    <row r="368" spans="1:6" ht="12.75" customHeight="1" x14ac:dyDescent="0.2">
      <c r="A368" s="4" t="s">
        <v>735</v>
      </c>
      <c r="B368" s="4" t="s">
        <v>736</v>
      </c>
      <c r="C368" s="5">
        <v>16267.96</v>
      </c>
      <c r="D368" s="5">
        <v>45014.26</v>
      </c>
      <c r="E368" s="5">
        <v>43950</v>
      </c>
      <c r="F368" s="5">
        <v>15203.7</v>
      </c>
    </row>
    <row r="369" spans="1:6" ht="12.75" customHeight="1" x14ac:dyDescent="0.2">
      <c r="A369" s="4" t="s">
        <v>737</v>
      </c>
      <c r="B369" s="4" t="s">
        <v>738</v>
      </c>
      <c r="C369" s="5">
        <v>11554.81</v>
      </c>
      <c r="D369" s="5">
        <v>32400</v>
      </c>
      <c r="E369" s="5">
        <v>32400</v>
      </c>
      <c r="F369" s="5">
        <v>11554.81</v>
      </c>
    </row>
    <row r="370" spans="1:6" ht="12.75" customHeight="1" x14ac:dyDescent="0.2">
      <c r="A370" s="4" t="s">
        <v>739</v>
      </c>
      <c r="B370" s="4" t="s">
        <v>740</v>
      </c>
      <c r="C370" s="5">
        <v>16524</v>
      </c>
      <c r="D370" s="5">
        <v>51581.77</v>
      </c>
      <c r="E370" s="5">
        <v>66073.320000000007</v>
      </c>
      <c r="F370" s="5">
        <v>31015.55</v>
      </c>
    </row>
    <row r="371" spans="1:6" ht="12.75" customHeight="1" x14ac:dyDescent="0.2">
      <c r="A371" s="4" t="s">
        <v>741</v>
      </c>
      <c r="B371" s="4" t="s">
        <v>742</v>
      </c>
      <c r="C371" s="5">
        <v>9072</v>
      </c>
      <c r="D371" s="5">
        <v>18144</v>
      </c>
      <c r="E371" s="5">
        <v>14256</v>
      </c>
      <c r="F371" s="5">
        <v>5184</v>
      </c>
    </row>
    <row r="372" spans="1:6" ht="12.75" customHeight="1" x14ac:dyDescent="0.2">
      <c r="A372" s="4" t="s">
        <v>743</v>
      </c>
      <c r="B372" s="4" t="s">
        <v>744</v>
      </c>
      <c r="C372" s="5">
        <v>3852</v>
      </c>
      <c r="D372" s="5">
        <v>10272</v>
      </c>
      <c r="E372" s="5">
        <v>10272</v>
      </c>
      <c r="F372" s="5">
        <v>3852</v>
      </c>
    </row>
    <row r="373" spans="1:6" ht="12.75" customHeight="1" x14ac:dyDescent="0.2">
      <c r="A373" s="4" t="s">
        <v>745</v>
      </c>
      <c r="B373" s="4" t="s">
        <v>746</v>
      </c>
      <c r="C373" s="5">
        <v>3300</v>
      </c>
      <c r="D373" s="5">
        <v>8676</v>
      </c>
      <c r="E373" s="5">
        <v>6744</v>
      </c>
      <c r="F373" s="5">
        <v>1368</v>
      </c>
    </row>
    <row r="374" spans="1:6" ht="12.75" customHeight="1" x14ac:dyDescent="0.2">
      <c r="A374" s="4" t="s">
        <v>747</v>
      </c>
      <c r="B374" s="4" t="s">
        <v>748</v>
      </c>
      <c r="C374" s="5">
        <v>66</v>
      </c>
      <c r="D374" s="5">
        <v>0</v>
      </c>
      <c r="E374" s="5">
        <v>0</v>
      </c>
      <c r="F374" s="5">
        <v>66</v>
      </c>
    </row>
    <row r="375" spans="1:6" ht="12.75" customHeight="1" x14ac:dyDescent="0.2">
      <c r="A375" s="4" t="s">
        <v>749</v>
      </c>
      <c r="B375" s="4" t="s">
        <v>750</v>
      </c>
      <c r="C375" s="5">
        <v>32378.25</v>
      </c>
      <c r="D375" s="5">
        <v>75485.25</v>
      </c>
      <c r="E375" s="5">
        <v>60000</v>
      </c>
      <c r="F375" s="5">
        <v>16893</v>
      </c>
    </row>
    <row r="376" spans="1:6" ht="12.75" customHeight="1" x14ac:dyDescent="0.2">
      <c r="A376" s="4" t="s">
        <v>751</v>
      </c>
      <c r="B376" s="4" t="s">
        <v>752</v>
      </c>
      <c r="C376" s="5">
        <v>5400</v>
      </c>
      <c r="D376" s="5">
        <v>15000</v>
      </c>
      <c r="E376" s="5">
        <v>12000</v>
      </c>
      <c r="F376" s="5">
        <v>2400</v>
      </c>
    </row>
    <row r="377" spans="1:6" ht="12.75" customHeight="1" x14ac:dyDescent="0.2">
      <c r="A377" s="4" t="s">
        <v>753</v>
      </c>
      <c r="B377" s="4" t="s">
        <v>754</v>
      </c>
      <c r="C377" s="5">
        <v>126</v>
      </c>
      <c r="D377" s="5">
        <v>0</v>
      </c>
      <c r="E377" s="5">
        <v>0</v>
      </c>
      <c r="F377" s="5">
        <v>126</v>
      </c>
    </row>
    <row r="378" spans="1:6" ht="12.75" customHeight="1" x14ac:dyDescent="0.2">
      <c r="A378" s="4" t="s">
        <v>755</v>
      </c>
      <c r="B378" s="4" t="s">
        <v>756</v>
      </c>
      <c r="C378" s="5">
        <v>25908.23</v>
      </c>
      <c r="D378" s="5">
        <v>55382.77</v>
      </c>
      <c r="E378" s="5">
        <v>45742.5</v>
      </c>
      <c r="F378" s="5">
        <v>16267.96</v>
      </c>
    </row>
    <row r="379" spans="1:6" ht="12.75" customHeight="1" x14ac:dyDescent="0.2">
      <c r="A379" s="4" t="s">
        <v>757</v>
      </c>
      <c r="B379" s="4" t="s">
        <v>758</v>
      </c>
      <c r="C379" s="5">
        <v>1200</v>
      </c>
      <c r="D379" s="5">
        <v>0</v>
      </c>
      <c r="E379" s="5">
        <v>0</v>
      </c>
      <c r="F379" s="5">
        <v>1200</v>
      </c>
    </row>
    <row r="380" spans="1:6" ht="12.75" customHeight="1" x14ac:dyDescent="0.2">
      <c r="A380" s="4" t="s">
        <v>759</v>
      </c>
      <c r="B380" s="4" t="s">
        <v>760</v>
      </c>
      <c r="C380" s="5">
        <v>3000</v>
      </c>
      <c r="D380" s="5">
        <v>0</v>
      </c>
      <c r="E380" s="5">
        <v>0</v>
      </c>
      <c r="F380" s="5">
        <v>3000</v>
      </c>
    </row>
    <row r="381" spans="1:6" ht="12.75" customHeight="1" x14ac:dyDescent="0.2">
      <c r="A381" s="4" t="s">
        <v>761</v>
      </c>
      <c r="B381" s="4" t="s">
        <v>762</v>
      </c>
      <c r="C381" s="5">
        <v>2400</v>
      </c>
      <c r="D381" s="5">
        <v>0</v>
      </c>
      <c r="E381" s="5">
        <v>0</v>
      </c>
      <c r="F381" s="5">
        <v>2400</v>
      </c>
    </row>
    <row r="382" spans="1:6" ht="12.75" customHeight="1" x14ac:dyDescent="0.2">
      <c r="A382" s="4" t="s">
        <v>763</v>
      </c>
      <c r="B382" s="4" t="s">
        <v>764</v>
      </c>
      <c r="C382" s="5">
        <v>12951.3</v>
      </c>
      <c r="D382" s="5">
        <v>44660.7</v>
      </c>
      <c r="E382" s="5">
        <v>46350</v>
      </c>
      <c r="F382" s="5">
        <v>14640.6</v>
      </c>
    </row>
    <row r="383" spans="1:6" ht="12.75" customHeight="1" x14ac:dyDescent="0.2">
      <c r="A383" s="4" t="s">
        <v>765</v>
      </c>
      <c r="B383" s="4" t="s">
        <v>766</v>
      </c>
      <c r="C383" s="5">
        <v>1800</v>
      </c>
      <c r="D383" s="5">
        <v>8184</v>
      </c>
      <c r="E383" s="5">
        <v>8976</v>
      </c>
      <c r="F383" s="5">
        <v>2592</v>
      </c>
    </row>
    <row r="384" spans="1:6" ht="12.75" customHeight="1" x14ac:dyDescent="0.2">
      <c r="A384" s="4" t="s">
        <v>767</v>
      </c>
      <c r="B384" s="4" t="s">
        <v>768</v>
      </c>
      <c r="C384" s="5">
        <v>33448.14</v>
      </c>
      <c r="D384" s="5">
        <v>105036.59</v>
      </c>
      <c r="E384" s="5">
        <v>86184</v>
      </c>
      <c r="F384" s="5">
        <v>14595.55</v>
      </c>
    </row>
    <row r="385" spans="1:6" ht="12.75" customHeight="1" x14ac:dyDescent="0.2">
      <c r="A385" s="4" t="s">
        <v>769</v>
      </c>
      <c r="B385" s="4" t="s">
        <v>770</v>
      </c>
      <c r="C385" s="5">
        <v>12312</v>
      </c>
      <c r="D385" s="5">
        <v>36936</v>
      </c>
      <c r="E385" s="5">
        <v>42120</v>
      </c>
      <c r="F385" s="5">
        <v>17496</v>
      </c>
    </row>
    <row r="386" spans="1:6" ht="12.75" customHeight="1" x14ac:dyDescent="0.2">
      <c r="A386" s="4" t="s">
        <v>771</v>
      </c>
      <c r="B386" s="4" t="s">
        <v>772</v>
      </c>
      <c r="C386" s="5">
        <v>103116.5</v>
      </c>
      <c r="D386" s="5">
        <v>327528.84999999998</v>
      </c>
      <c r="E386" s="5">
        <v>326576.31</v>
      </c>
      <c r="F386" s="5">
        <v>102163.96</v>
      </c>
    </row>
    <row r="387" spans="1:6" ht="12.75" customHeight="1" x14ac:dyDescent="0.2">
      <c r="A387" s="4" t="s">
        <v>773</v>
      </c>
      <c r="B387" s="4" t="s">
        <v>774</v>
      </c>
      <c r="C387" s="5">
        <v>14256</v>
      </c>
      <c r="D387" s="5">
        <v>36288</v>
      </c>
      <c r="E387" s="5">
        <v>33696</v>
      </c>
      <c r="F387" s="5">
        <v>11664</v>
      </c>
    </row>
    <row r="388" spans="1:6" ht="12.75" customHeight="1" x14ac:dyDescent="0.2">
      <c r="A388" s="4" t="s">
        <v>775</v>
      </c>
      <c r="B388" s="4" t="s">
        <v>776</v>
      </c>
      <c r="C388" s="5">
        <v>3180</v>
      </c>
      <c r="D388" s="5">
        <v>4494</v>
      </c>
      <c r="E388" s="5">
        <v>1926</v>
      </c>
      <c r="F388" s="5">
        <v>612</v>
      </c>
    </row>
    <row r="389" spans="1:6" ht="12.75" customHeight="1" x14ac:dyDescent="0.2">
      <c r="A389" s="4" t="s">
        <v>777</v>
      </c>
      <c r="B389" s="4" t="s">
        <v>778</v>
      </c>
      <c r="C389" s="5">
        <v>8955.76</v>
      </c>
      <c r="D389" s="5">
        <v>0</v>
      </c>
      <c r="E389" s="5">
        <v>0</v>
      </c>
      <c r="F389" s="5">
        <v>8955.76</v>
      </c>
    </row>
    <row r="390" spans="1:6" ht="12.75" customHeight="1" x14ac:dyDescent="0.2">
      <c r="A390" s="4" t="s">
        <v>779</v>
      </c>
      <c r="B390" s="4" t="s">
        <v>780</v>
      </c>
      <c r="C390" s="5">
        <v>12838.68</v>
      </c>
      <c r="D390" s="5">
        <v>33263.599999999999</v>
      </c>
      <c r="E390" s="5">
        <v>29412</v>
      </c>
      <c r="F390" s="5">
        <v>8987.08</v>
      </c>
    </row>
    <row r="391" spans="1:6" ht="12.75" customHeight="1" x14ac:dyDescent="0.2">
      <c r="A391" s="4" t="s">
        <v>781</v>
      </c>
      <c r="B391" s="4" t="s">
        <v>782</v>
      </c>
      <c r="C391" s="5">
        <v>3040.74</v>
      </c>
      <c r="D391" s="5">
        <v>10044</v>
      </c>
      <c r="E391" s="5">
        <v>10044</v>
      </c>
      <c r="F391" s="5">
        <v>3040.74</v>
      </c>
    </row>
    <row r="392" spans="1:6" ht="12.75" customHeight="1" x14ac:dyDescent="0.2">
      <c r="A392" s="4" t="s">
        <v>783</v>
      </c>
      <c r="B392" s="4" t="s">
        <v>784</v>
      </c>
      <c r="C392" s="5">
        <v>13392</v>
      </c>
      <c r="D392" s="5">
        <v>56376</v>
      </c>
      <c r="E392" s="5">
        <v>66312</v>
      </c>
      <c r="F392" s="5">
        <v>23328</v>
      </c>
    </row>
    <row r="393" spans="1:6" ht="12.75" customHeight="1" x14ac:dyDescent="0.2">
      <c r="A393" s="4" t="s">
        <v>785</v>
      </c>
      <c r="B393" s="4" t="s">
        <v>786</v>
      </c>
      <c r="C393" s="5">
        <v>7800</v>
      </c>
      <c r="D393" s="5">
        <v>18300</v>
      </c>
      <c r="E393" s="5">
        <v>10500</v>
      </c>
      <c r="F393" s="5">
        <v>0</v>
      </c>
    </row>
    <row r="394" spans="1:6" ht="12.75" customHeight="1" x14ac:dyDescent="0.2">
      <c r="A394" s="4" t="s">
        <v>787</v>
      </c>
      <c r="B394" s="4" t="s">
        <v>788</v>
      </c>
      <c r="C394" s="5">
        <v>18548.509999999998</v>
      </c>
      <c r="D394" s="5">
        <v>46766</v>
      </c>
      <c r="E394" s="5">
        <v>38556</v>
      </c>
      <c r="F394" s="5">
        <v>10338.51</v>
      </c>
    </row>
    <row r="395" spans="1:6" ht="12.75" customHeight="1" x14ac:dyDescent="0.2">
      <c r="A395" s="4" t="s">
        <v>789</v>
      </c>
      <c r="B395" s="4" t="s">
        <v>790</v>
      </c>
      <c r="C395" s="5">
        <v>1296</v>
      </c>
      <c r="D395" s="5">
        <v>4536</v>
      </c>
      <c r="E395" s="5">
        <v>3240</v>
      </c>
      <c r="F395" s="5">
        <v>0</v>
      </c>
    </row>
    <row r="396" spans="1:6" ht="12.75" customHeight="1" x14ac:dyDescent="0.2">
      <c r="A396" s="4" t="s">
        <v>791</v>
      </c>
      <c r="B396" s="4" t="s">
        <v>792</v>
      </c>
      <c r="C396" s="5">
        <v>15059.38</v>
      </c>
      <c r="D396" s="5">
        <v>19279.419999999998</v>
      </c>
      <c r="E396" s="5">
        <v>4220.04</v>
      </c>
      <c r="F396" s="5">
        <v>0</v>
      </c>
    </row>
    <row r="397" spans="1:6" ht="12.75" customHeight="1" x14ac:dyDescent="0.2">
      <c r="A397" s="4" t="s">
        <v>793</v>
      </c>
      <c r="B397" s="4" t="s">
        <v>794</v>
      </c>
      <c r="C397" s="5">
        <v>5631</v>
      </c>
      <c r="D397" s="5">
        <v>15873.8</v>
      </c>
      <c r="E397" s="5">
        <v>17000</v>
      </c>
      <c r="F397" s="5">
        <v>6757.2</v>
      </c>
    </row>
    <row r="398" spans="1:6" ht="12.75" customHeight="1" x14ac:dyDescent="0.2">
      <c r="A398" s="4" t="s">
        <v>795</v>
      </c>
      <c r="B398" s="4" t="s">
        <v>796</v>
      </c>
      <c r="C398" s="5">
        <v>41320</v>
      </c>
      <c r="D398" s="5">
        <v>88017.17</v>
      </c>
      <c r="E398" s="5">
        <v>86274.35</v>
      </c>
      <c r="F398" s="5">
        <v>39577.18</v>
      </c>
    </row>
    <row r="399" spans="1:6" ht="12.75" customHeight="1" x14ac:dyDescent="0.2">
      <c r="A399" s="4" t="s">
        <v>797</v>
      </c>
      <c r="B399" s="4" t="s">
        <v>798</v>
      </c>
      <c r="C399" s="5">
        <v>13514.4</v>
      </c>
      <c r="D399" s="5">
        <v>48258.3</v>
      </c>
      <c r="E399" s="5">
        <v>52200</v>
      </c>
      <c r="F399" s="5">
        <v>17456.099999999999</v>
      </c>
    </row>
    <row r="400" spans="1:6" ht="12.75" customHeight="1" x14ac:dyDescent="0.2">
      <c r="A400" s="4" t="s">
        <v>799</v>
      </c>
      <c r="B400" s="4" t="s">
        <v>800</v>
      </c>
      <c r="C400" s="5">
        <v>5280</v>
      </c>
      <c r="D400" s="5">
        <v>9336</v>
      </c>
      <c r="E400" s="5">
        <v>6108</v>
      </c>
      <c r="F400" s="5">
        <v>2052</v>
      </c>
    </row>
    <row r="401" spans="1:6" ht="12.75" customHeight="1" x14ac:dyDescent="0.2">
      <c r="A401" s="4" t="s">
        <v>801</v>
      </c>
      <c r="B401" s="4" t="s">
        <v>802</v>
      </c>
      <c r="C401" s="5">
        <v>22242.45</v>
      </c>
      <c r="D401" s="5">
        <v>36900.379999999997</v>
      </c>
      <c r="E401" s="5">
        <v>23172</v>
      </c>
      <c r="F401" s="5">
        <v>8514.07</v>
      </c>
    </row>
    <row r="402" spans="1:6" ht="12.75" customHeight="1" x14ac:dyDescent="0.2">
      <c r="A402" s="4" t="s">
        <v>803</v>
      </c>
      <c r="B402" s="4" t="s">
        <v>804</v>
      </c>
      <c r="C402" s="5">
        <v>52908.87</v>
      </c>
      <c r="D402" s="5">
        <v>133837.91</v>
      </c>
      <c r="E402" s="5">
        <v>109512</v>
      </c>
      <c r="F402" s="5">
        <v>28582.959999999999</v>
      </c>
    </row>
    <row r="403" spans="1:6" ht="12.75" customHeight="1" x14ac:dyDescent="0.2">
      <c r="A403" s="4" t="s">
        <v>805</v>
      </c>
      <c r="B403" s="4" t="s">
        <v>806</v>
      </c>
      <c r="C403" s="5">
        <v>0</v>
      </c>
      <c r="D403" s="5">
        <v>400</v>
      </c>
      <c r="E403" s="5">
        <v>400</v>
      </c>
      <c r="F403" s="5">
        <v>0</v>
      </c>
    </row>
    <row r="404" spans="1:6" ht="12.75" customHeight="1" x14ac:dyDescent="0.2">
      <c r="A404" s="4" t="s">
        <v>807</v>
      </c>
      <c r="B404" s="4" t="s">
        <v>808</v>
      </c>
      <c r="C404" s="5">
        <v>24393.49</v>
      </c>
      <c r="D404" s="5">
        <v>66958.81</v>
      </c>
      <c r="E404" s="5">
        <v>55404</v>
      </c>
      <c r="F404" s="5">
        <v>12838.68</v>
      </c>
    </row>
    <row r="405" spans="1:6" ht="12.75" customHeight="1" x14ac:dyDescent="0.2">
      <c r="A405" s="4" t="s">
        <v>809</v>
      </c>
      <c r="B405" s="4" t="s">
        <v>810</v>
      </c>
      <c r="C405" s="5">
        <v>800</v>
      </c>
      <c r="D405" s="5">
        <v>0</v>
      </c>
      <c r="E405" s="5">
        <v>0</v>
      </c>
      <c r="F405" s="5">
        <v>800</v>
      </c>
    </row>
    <row r="406" spans="1:6" ht="12.75" customHeight="1" x14ac:dyDescent="0.2">
      <c r="A406" s="4" t="s">
        <v>811</v>
      </c>
      <c r="B406" s="4" t="s">
        <v>812</v>
      </c>
      <c r="C406" s="5">
        <v>27670.73</v>
      </c>
      <c r="D406" s="5">
        <v>71116.86</v>
      </c>
      <c r="E406" s="5">
        <v>44064</v>
      </c>
      <c r="F406" s="5">
        <v>617.87</v>
      </c>
    </row>
    <row r="407" spans="1:6" ht="12.75" customHeight="1" x14ac:dyDescent="0.2">
      <c r="A407" s="4" t="s">
        <v>813</v>
      </c>
      <c r="B407" s="4" t="s">
        <v>814</v>
      </c>
      <c r="C407" s="5">
        <v>12602.17</v>
      </c>
      <c r="D407" s="5">
        <v>55784.6</v>
      </c>
      <c r="E407" s="5">
        <v>59004</v>
      </c>
      <c r="F407" s="5">
        <v>15821.57</v>
      </c>
    </row>
    <row r="408" spans="1:6" ht="12.75" customHeight="1" x14ac:dyDescent="0.2">
      <c r="A408" s="4" t="s">
        <v>815</v>
      </c>
      <c r="B408" s="4" t="s">
        <v>816</v>
      </c>
      <c r="C408" s="5">
        <v>0</v>
      </c>
      <c r="D408" s="5">
        <v>9720</v>
      </c>
      <c r="E408" s="5">
        <v>9720</v>
      </c>
      <c r="F408" s="5">
        <v>0</v>
      </c>
    </row>
    <row r="409" spans="1:6" ht="12.75" customHeight="1" x14ac:dyDescent="0.2">
      <c r="A409" s="4" t="s">
        <v>817</v>
      </c>
      <c r="B409" s="4" t="s">
        <v>818</v>
      </c>
      <c r="C409" s="5">
        <v>0</v>
      </c>
      <c r="D409" s="5">
        <v>7486.66</v>
      </c>
      <c r="E409" s="5">
        <v>12960</v>
      </c>
      <c r="F409" s="5">
        <v>5473.34</v>
      </c>
    </row>
    <row r="410" spans="1:6" ht="12.75" customHeight="1" x14ac:dyDescent="0.2">
      <c r="A410" s="4" t="s">
        <v>819</v>
      </c>
      <c r="B410" s="4" t="s">
        <v>820</v>
      </c>
      <c r="C410" s="5">
        <v>5832</v>
      </c>
      <c r="D410" s="5">
        <v>22032</v>
      </c>
      <c r="E410" s="5">
        <v>22032</v>
      </c>
      <c r="F410" s="5">
        <v>5832</v>
      </c>
    </row>
    <row r="411" spans="1:6" ht="12.75" customHeight="1" x14ac:dyDescent="0.2">
      <c r="A411" s="4" t="s">
        <v>821</v>
      </c>
      <c r="B411" s="4" t="s">
        <v>822</v>
      </c>
      <c r="C411" s="5">
        <v>20088</v>
      </c>
      <c r="D411" s="5">
        <v>69984</v>
      </c>
      <c r="E411" s="5">
        <v>75816</v>
      </c>
      <c r="F411" s="5">
        <v>25920</v>
      </c>
    </row>
    <row r="412" spans="1:6" ht="12.75" customHeight="1" x14ac:dyDescent="0.2">
      <c r="A412" s="4" t="s">
        <v>823</v>
      </c>
      <c r="B412" s="4" t="s">
        <v>824</v>
      </c>
      <c r="C412" s="5">
        <v>2400</v>
      </c>
      <c r="D412" s="5">
        <v>0</v>
      </c>
      <c r="E412" s="5">
        <v>0</v>
      </c>
      <c r="F412" s="5">
        <v>2400</v>
      </c>
    </row>
    <row r="413" spans="1:6" ht="12.75" customHeight="1" x14ac:dyDescent="0.2">
      <c r="A413" s="4" t="s">
        <v>825</v>
      </c>
      <c r="B413" s="4" t="s">
        <v>826</v>
      </c>
      <c r="C413" s="5">
        <v>9072</v>
      </c>
      <c r="D413" s="5">
        <v>22032</v>
      </c>
      <c r="E413" s="5">
        <v>15552</v>
      </c>
      <c r="F413" s="5">
        <v>2592</v>
      </c>
    </row>
    <row r="414" spans="1:6" ht="12.75" customHeight="1" x14ac:dyDescent="0.2">
      <c r="A414" s="4" t="s">
        <v>827</v>
      </c>
      <c r="B414" s="4" t="s">
        <v>828</v>
      </c>
      <c r="C414" s="5">
        <v>9630</v>
      </c>
      <c r="D414" s="5">
        <v>32850</v>
      </c>
      <c r="E414" s="5">
        <v>45252</v>
      </c>
      <c r="F414" s="5">
        <v>22032</v>
      </c>
    </row>
    <row r="415" spans="1:6" ht="12.75" customHeight="1" x14ac:dyDescent="0.2">
      <c r="A415" s="4" t="s">
        <v>829</v>
      </c>
      <c r="B415" s="4" t="s">
        <v>830</v>
      </c>
      <c r="C415" s="5">
        <v>7297.78</v>
      </c>
      <c r="D415" s="5">
        <v>7297.78</v>
      </c>
      <c r="E415" s="5">
        <v>0</v>
      </c>
      <c r="F415" s="5">
        <v>0</v>
      </c>
    </row>
    <row r="416" spans="1:6" ht="12.75" customHeight="1" x14ac:dyDescent="0.2">
      <c r="A416" s="4" t="s">
        <v>831</v>
      </c>
      <c r="B416" s="4" t="s">
        <v>832</v>
      </c>
      <c r="C416" s="5">
        <v>9720</v>
      </c>
      <c r="D416" s="5">
        <v>15336</v>
      </c>
      <c r="E416" s="5">
        <v>5616</v>
      </c>
      <c r="F416" s="5">
        <v>0</v>
      </c>
    </row>
    <row r="417" spans="1:6" ht="12.75" customHeight="1" x14ac:dyDescent="0.2">
      <c r="A417" s="4" t="s">
        <v>833</v>
      </c>
      <c r="B417" s="4" t="s">
        <v>834</v>
      </c>
      <c r="C417" s="5">
        <v>36488.89</v>
      </c>
      <c r="D417" s="5">
        <v>100692.08</v>
      </c>
      <c r="E417" s="5">
        <v>92178</v>
      </c>
      <c r="F417" s="5">
        <v>27974.81</v>
      </c>
    </row>
    <row r="418" spans="1:6" ht="12.75" customHeight="1" x14ac:dyDescent="0.2">
      <c r="A418" s="4" t="s">
        <v>835</v>
      </c>
      <c r="B418" s="4" t="s">
        <v>836</v>
      </c>
      <c r="C418" s="5">
        <v>34668</v>
      </c>
      <c r="D418" s="5">
        <v>86670</v>
      </c>
      <c r="E418" s="5">
        <v>79218</v>
      </c>
      <c r="F418" s="5">
        <v>27216</v>
      </c>
    </row>
    <row r="419" spans="1:6" ht="12.75" customHeight="1" x14ac:dyDescent="0.2">
      <c r="A419" s="4" t="s">
        <v>837</v>
      </c>
      <c r="B419" s="4" t="s">
        <v>838</v>
      </c>
      <c r="C419" s="5">
        <v>9720</v>
      </c>
      <c r="D419" s="5">
        <v>20736</v>
      </c>
      <c r="E419" s="5">
        <v>14904</v>
      </c>
      <c r="F419" s="5">
        <v>3888</v>
      </c>
    </row>
    <row r="420" spans="1:6" ht="12.75" customHeight="1" x14ac:dyDescent="0.2">
      <c r="A420" s="4" t="s">
        <v>839</v>
      </c>
      <c r="B420" s="4" t="s">
        <v>840</v>
      </c>
      <c r="C420" s="5">
        <v>11970</v>
      </c>
      <c r="D420" s="5">
        <v>27360</v>
      </c>
      <c r="E420" s="5">
        <v>16074</v>
      </c>
      <c r="F420" s="5">
        <v>684</v>
      </c>
    </row>
    <row r="421" spans="1:6" ht="12.75" customHeight="1" x14ac:dyDescent="0.2">
      <c r="A421" s="4" t="s">
        <v>841</v>
      </c>
      <c r="B421" s="4" t="s">
        <v>842</v>
      </c>
      <c r="C421" s="5">
        <v>10248.42</v>
      </c>
      <c r="D421" s="5">
        <v>51371.58</v>
      </c>
      <c r="E421" s="5">
        <v>61620</v>
      </c>
      <c r="F421" s="5">
        <v>20496.84</v>
      </c>
    </row>
    <row r="422" spans="1:6" ht="12.75" customHeight="1" x14ac:dyDescent="0.2">
      <c r="A422" s="4" t="s">
        <v>843</v>
      </c>
      <c r="B422" s="4" t="s">
        <v>844</v>
      </c>
      <c r="C422" s="5">
        <v>18694.919999999998</v>
      </c>
      <c r="D422" s="5">
        <v>79340.52</v>
      </c>
      <c r="E422" s="5">
        <v>92854.92</v>
      </c>
      <c r="F422" s="5">
        <v>32209.32</v>
      </c>
    </row>
    <row r="423" spans="1:6" ht="12.75" customHeight="1" x14ac:dyDescent="0.2">
      <c r="A423" s="4" t="s">
        <v>845</v>
      </c>
      <c r="B423" s="4" t="s">
        <v>846</v>
      </c>
      <c r="C423" s="5">
        <v>12312</v>
      </c>
      <c r="D423" s="5">
        <v>36936</v>
      </c>
      <c r="E423" s="5">
        <v>30096</v>
      </c>
      <c r="F423" s="5">
        <v>5472</v>
      </c>
    </row>
    <row r="424" spans="1:6" ht="12.75" customHeight="1" x14ac:dyDescent="0.2">
      <c r="A424" s="4" t="s">
        <v>847</v>
      </c>
      <c r="B424" s="4" t="s">
        <v>848</v>
      </c>
      <c r="C424" s="5">
        <v>1807.55</v>
      </c>
      <c r="D424" s="5">
        <v>38970.94</v>
      </c>
      <c r="E424" s="5">
        <v>49934.5</v>
      </c>
      <c r="F424" s="5">
        <v>12771.11</v>
      </c>
    </row>
    <row r="425" spans="1:6" ht="12.75" customHeight="1" x14ac:dyDescent="0.2">
      <c r="A425" s="4" t="s">
        <v>849</v>
      </c>
      <c r="B425" s="4" t="s">
        <v>850</v>
      </c>
      <c r="C425" s="5">
        <v>46776.72</v>
      </c>
      <c r="D425" s="5">
        <v>96590.18</v>
      </c>
      <c r="E425" s="5">
        <v>63936</v>
      </c>
      <c r="F425" s="5">
        <v>14122.54</v>
      </c>
    </row>
    <row r="426" spans="1:6" ht="12.75" customHeight="1" x14ac:dyDescent="0.2">
      <c r="A426" s="4" t="s">
        <v>851</v>
      </c>
      <c r="B426" s="4" t="s">
        <v>852</v>
      </c>
      <c r="C426" s="5">
        <v>5135.47</v>
      </c>
      <c r="D426" s="5">
        <v>16247.73</v>
      </c>
      <c r="E426" s="5">
        <v>13680</v>
      </c>
      <c r="F426" s="5">
        <v>2567.7399999999998</v>
      </c>
    </row>
    <row r="427" spans="1:6" ht="12.75" customHeight="1" x14ac:dyDescent="0.2">
      <c r="A427" s="4" t="s">
        <v>853</v>
      </c>
      <c r="B427" s="4" t="s">
        <v>854</v>
      </c>
      <c r="C427" s="5">
        <v>41472</v>
      </c>
      <c r="D427" s="5">
        <v>110808</v>
      </c>
      <c r="E427" s="5">
        <v>108864</v>
      </c>
      <c r="F427" s="5">
        <v>39528</v>
      </c>
    </row>
    <row r="428" spans="1:6" ht="12.75" customHeight="1" x14ac:dyDescent="0.2">
      <c r="A428" s="4" t="s">
        <v>855</v>
      </c>
      <c r="B428" s="4" t="s">
        <v>856</v>
      </c>
      <c r="C428" s="5">
        <v>2567.7399999999998</v>
      </c>
      <c r="D428" s="5">
        <v>11201.87</v>
      </c>
      <c r="E428" s="5">
        <v>9918</v>
      </c>
      <c r="F428" s="5">
        <v>1283.8699999999999</v>
      </c>
    </row>
    <row r="429" spans="1:6" ht="12.75" customHeight="1" x14ac:dyDescent="0.2">
      <c r="A429" s="4" t="s">
        <v>857</v>
      </c>
      <c r="B429" s="4" t="s">
        <v>858</v>
      </c>
      <c r="C429" s="5">
        <v>19152</v>
      </c>
      <c r="D429" s="5">
        <v>45144</v>
      </c>
      <c r="E429" s="5">
        <v>43776</v>
      </c>
      <c r="F429" s="5">
        <v>17784</v>
      </c>
    </row>
    <row r="430" spans="1:6" ht="12.75" customHeight="1" x14ac:dyDescent="0.2">
      <c r="A430" s="4" t="s">
        <v>859</v>
      </c>
      <c r="B430" s="4" t="s">
        <v>860</v>
      </c>
      <c r="C430" s="5">
        <v>27360</v>
      </c>
      <c r="D430" s="5">
        <v>71136</v>
      </c>
      <c r="E430" s="5">
        <v>64908</v>
      </c>
      <c r="F430" s="5">
        <v>21132</v>
      </c>
    </row>
    <row r="431" spans="1:6" ht="12.75" customHeight="1" x14ac:dyDescent="0.2">
      <c r="A431" s="4" t="s">
        <v>861</v>
      </c>
      <c r="B431" s="4" t="s">
        <v>862</v>
      </c>
      <c r="C431" s="5">
        <v>1368</v>
      </c>
      <c r="D431" s="5">
        <v>25992</v>
      </c>
      <c r="E431" s="5">
        <v>38304</v>
      </c>
      <c r="F431" s="5">
        <v>13680</v>
      </c>
    </row>
    <row r="432" spans="1:6" ht="12.75" customHeight="1" x14ac:dyDescent="0.2">
      <c r="A432" s="4" t="s">
        <v>863</v>
      </c>
      <c r="B432" s="4" t="s">
        <v>864</v>
      </c>
      <c r="C432" s="5">
        <v>21183.83</v>
      </c>
      <c r="D432" s="5">
        <v>38267.410000000003</v>
      </c>
      <c r="E432" s="5">
        <v>32490</v>
      </c>
      <c r="F432" s="5">
        <v>15406.42</v>
      </c>
    </row>
    <row r="433" spans="1:6" ht="12.75" customHeight="1" x14ac:dyDescent="0.2">
      <c r="A433" s="4" t="s">
        <v>865</v>
      </c>
      <c r="B433" s="4" t="s">
        <v>866</v>
      </c>
      <c r="C433" s="5">
        <v>34664.43</v>
      </c>
      <c r="D433" s="5">
        <v>66812.429999999993</v>
      </c>
      <c r="E433" s="5">
        <v>32148</v>
      </c>
      <c r="F433" s="5">
        <v>0</v>
      </c>
    </row>
    <row r="434" spans="1:6" ht="12.75" customHeight="1" x14ac:dyDescent="0.2">
      <c r="A434" s="4" t="s">
        <v>867</v>
      </c>
      <c r="B434" s="4" t="s">
        <v>868</v>
      </c>
      <c r="C434" s="5">
        <v>29528.959999999999</v>
      </c>
      <c r="D434" s="5">
        <v>88404.26</v>
      </c>
      <c r="E434" s="5">
        <v>90972</v>
      </c>
      <c r="F434" s="5">
        <v>32096.7</v>
      </c>
    </row>
    <row r="435" spans="1:6" ht="12.75" customHeight="1" x14ac:dyDescent="0.2">
      <c r="A435" s="4" t="s">
        <v>869</v>
      </c>
      <c r="B435" s="4" t="s">
        <v>870</v>
      </c>
      <c r="C435" s="5">
        <v>25080</v>
      </c>
      <c r="D435" s="5">
        <v>69312</v>
      </c>
      <c r="E435" s="5">
        <v>70224</v>
      </c>
      <c r="F435" s="5">
        <v>25992</v>
      </c>
    </row>
    <row r="436" spans="1:6" ht="12.75" customHeight="1" x14ac:dyDescent="0.2">
      <c r="A436" s="4" t="s">
        <v>871</v>
      </c>
      <c r="B436" s="4" t="s">
        <v>872</v>
      </c>
      <c r="C436" s="5">
        <v>19152</v>
      </c>
      <c r="D436" s="5">
        <v>53352</v>
      </c>
      <c r="E436" s="5">
        <v>50616</v>
      </c>
      <c r="F436" s="5">
        <v>16416</v>
      </c>
    </row>
    <row r="437" spans="1:6" ht="12.75" customHeight="1" x14ac:dyDescent="0.2">
      <c r="A437" s="4" t="s">
        <v>873</v>
      </c>
      <c r="B437" s="4" t="s">
        <v>874</v>
      </c>
      <c r="C437" s="5">
        <v>5472</v>
      </c>
      <c r="D437" s="5">
        <v>16416</v>
      </c>
      <c r="E437" s="5">
        <v>17784</v>
      </c>
      <c r="F437" s="5">
        <v>6840</v>
      </c>
    </row>
    <row r="438" spans="1:6" ht="12.75" customHeight="1" x14ac:dyDescent="0.2">
      <c r="A438" s="4" t="s">
        <v>875</v>
      </c>
      <c r="B438" s="4" t="s">
        <v>876</v>
      </c>
      <c r="C438" s="5">
        <v>24192</v>
      </c>
      <c r="D438" s="5">
        <v>24192</v>
      </c>
      <c r="E438" s="5">
        <v>0</v>
      </c>
      <c r="F438" s="5">
        <v>0</v>
      </c>
    </row>
    <row r="439" spans="1:6" ht="12.75" customHeight="1" x14ac:dyDescent="0.2">
      <c r="A439" s="4" t="s">
        <v>877</v>
      </c>
      <c r="B439" s="4" t="s">
        <v>878</v>
      </c>
      <c r="C439" s="5">
        <v>3209.67</v>
      </c>
      <c r="D439" s="5">
        <v>25770.720000000001</v>
      </c>
      <c r="E439" s="5">
        <v>36041.67</v>
      </c>
      <c r="F439" s="5">
        <v>13480.62</v>
      </c>
    </row>
    <row r="440" spans="1:6" ht="12.75" customHeight="1" x14ac:dyDescent="0.2">
      <c r="A440" s="4" t="s">
        <v>879</v>
      </c>
      <c r="B440" s="4" t="s">
        <v>880</v>
      </c>
      <c r="C440" s="5">
        <v>15732</v>
      </c>
      <c r="D440" s="5">
        <v>41382</v>
      </c>
      <c r="E440" s="5">
        <v>33858</v>
      </c>
      <c r="F440" s="5">
        <v>8208</v>
      </c>
    </row>
    <row r="441" spans="1:6" ht="12.75" customHeight="1" x14ac:dyDescent="0.2">
      <c r="A441" s="4" t="s">
        <v>881</v>
      </c>
      <c r="B441" s="4" t="s">
        <v>882</v>
      </c>
      <c r="C441" s="5">
        <v>9576</v>
      </c>
      <c r="D441" s="5">
        <v>9576</v>
      </c>
      <c r="E441" s="5">
        <v>0</v>
      </c>
      <c r="F441" s="5">
        <v>0</v>
      </c>
    </row>
    <row r="442" spans="1:6" ht="12.75" customHeight="1" x14ac:dyDescent="0.2">
      <c r="A442" s="4" t="s">
        <v>883</v>
      </c>
      <c r="B442" s="4" t="s">
        <v>884</v>
      </c>
      <c r="C442" s="5">
        <v>0</v>
      </c>
      <c r="D442" s="5">
        <v>648</v>
      </c>
      <c r="E442" s="5">
        <v>1296</v>
      </c>
      <c r="F442" s="5">
        <v>648</v>
      </c>
    </row>
    <row r="443" spans="1:6" ht="12.75" customHeight="1" x14ac:dyDescent="0.2">
      <c r="A443" s="4" t="s">
        <v>885</v>
      </c>
      <c r="B443" s="4" t="s">
        <v>886</v>
      </c>
      <c r="C443" s="5">
        <v>5422.65</v>
      </c>
      <c r="D443" s="5">
        <v>20254.650000000001</v>
      </c>
      <c r="E443" s="5">
        <v>14832</v>
      </c>
      <c r="F443" s="5">
        <v>0</v>
      </c>
    </row>
    <row r="444" spans="1:6" ht="12.75" customHeight="1" x14ac:dyDescent="0.2">
      <c r="A444" s="4" t="s">
        <v>887</v>
      </c>
      <c r="B444" s="4" t="s">
        <v>888</v>
      </c>
      <c r="C444" s="5">
        <v>6405.26</v>
      </c>
      <c r="D444" s="5">
        <v>20146.96</v>
      </c>
      <c r="E444" s="5">
        <v>23152.5</v>
      </c>
      <c r="F444" s="5">
        <v>9410.7999999999993</v>
      </c>
    </row>
    <row r="445" spans="1:6" ht="12.75" customHeight="1" x14ac:dyDescent="0.2">
      <c r="A445" s="4" t="s">
        <v>889</v>
      </c>
      <c r="B445" s="4" t="s">
        <v>890</v>
      </c>
      <c r="C445" s="5">
        <v>7981.94</v>
      </c>
      <c r="D445" s="5">
        <v>24019.17</v>
      </c>
      <c r="E445" s="5">
        <v>23625</v>
      </c>
      <c r="F445" s="5">
        <v>7587.77</v>
      </c>
    </row>
    <row r="446" spans="1:6" ht="12.75" customHeight="1" x14ac:dyDescent="0.2">
      <c r="A446" s="4" t="s">
        <v>891</v>
      </c>
      <c r="B446" s="4" t="s">
        <v>892</v>
      </c>
      <c r="C446" s="5">
        <v>14706</v>
      </c>
      <c r="D446" s="5">
        <v>50274</v>
      </c>
      <c r="E446" s="5">
        <v>52668</v>
      </c>
      <c r="F446" s="5">
        <v>17100</v>
      </c>
    </row>
    <row r="447" spans="1:6" ht="12.75" customHeight="1" x14ac:dyDescent="0.2">
      <c r="A447" s="4" t="s">
        <v>893</v>
      </c>
      <c r="B447" s="4" t="s">
        <v>894</v>
      </c>
      <c r="C447" s="5">
        <v>9690</v>
      </c>
      <c r="D447" s="5">
        <v>26220</v>
      </c>
      <c r="E447" s="5">
        <v>27360</v>
      </c>
      <c r="F447" s="5">
        <v>10830</v>
      </c>
    </row>
    <row r="448" spans="1:6" ht="12.75" customHeight="1" x14ac:dyDescent="0.2">
      <c r="A448" s="4" t="s">
        <v>895</v>
      </c>
      <c r="B448" s="4" t="s">
        <v>896</v>
      </c>
      <c r="C448" s="5">
        <v>6600</v>
      </c>
      <c r="D448" s="5">
        <v>40800</v>
      </c>
      <c r="E448" s="5">
        <v>56880</v>
      </c>
      <c r="F448" s="5">
        <v>22680</v>
      </c>
    </row>
    <row r="449" spans="1:6" ht="12.75" customHeight="1" x14ac:dyDescent="0.2">
      <c r="A449" s="4" t="s">
        <v>897</v>
      </c>
      <c r="B449" s="4" t="s">
        <v>898</v>
      </c>
      <c r="C449" s="5">
        <v>6600</v>
      </c>
      <c r="D449" s="5">
        <v>17100</v>
      </c>
      <c r="E449" s="5">
        <v>17628</v>
      </c>
      <c r="F449" s="5">
        <v>7128</v>
      </c>
    </row>
    <row r="450" spans="1:6" ht="12.75" customHeight="1" x14ac:dyDescent="0.2">
      <c r="A450" s="4" t="s">
        <v>899</v>
      </c>
      <c r="B450" s="4" t="s">
        <v>900</v>
      </c>
      <c r="C450" s="5">
        <v>24090</v>
      </c>
      <c r="D450" s="5">
        <v>71940</v>
      </c>
      <c r="E450" s="5">
        <v>66690</v>
      </c>
      <c r="F450" s="5">
        <v>18840</v>
      </c>
    </row>
    <row r="451" spans="1:6" ht="12.75" customHeight="1" x14ac:dyDescent="0.2">
      <c r="A451" s="4" t="s">
        <v>901</v>
      </c>
      <c r="B451" s="4" t="s">
        <v>902</v>
      </c>
      <c r="C451" s="5">
        <v>323650.42</v>
      </c>
      <c r="D451" s="5">
        <v>245926.43</v>
      </c>
      <c r="E451" s="5">
        <v>61786.1</v>
      </c>
      <c r="F451" s="5">
        <v>139510.09</v>
      </c>
    </row>
    <row r="452" spans="1:6" ht="12.75" customHeight="1" x14ac:dyDescent="0.2">
      <c r="A452" s="4" t="s">
        <v>903</v>
      </c>
      <c r="B452" s="4" t="s">
        <v>904</v>
      </c>
      <c r="C452" s="5">
        <v>25272</v>
      </c>
      <c r="D452" s="5">
        <v>61884</v>
      </c>
      <c r="E452" s="5">
        <v>41148</v>
      </c>
      <c r="F452" s="5">
        <v>4536</v>
      </c>
    </row>
    <row r="453" spans="1:6" ht="12.75" customHeight="1" x14ac:dyDescent="0.2">
      <c r="A453" s="4" t="s">
        <v>905</v>
      </c>
      <c r="B453" s="4" t="s">
        <v>906</v>
      </c>
      <c r="C453" s="5">
        <v>27603.17</v>
      </c>
      <c r="D453" s="5">
        <v>66316.89</v>
      </c>
      <c r="E453" s="5">
        <v>55404</v>
      </c>
      <c r="F453" s="5">
        <v>16690.28</v>
      </c>
    </row>
    <row r="454" spans="1:6" ht="12.75" customHeight="1" x14ac:dyDescent="0.2">
      <c r="A454" s="4" t="s">
        <v>907</v>
      </c>
      <c r="B454" s="4" t="s">
        <v>908</v>
      </c>
      <c r="C454" s="5">
        <v>15485.25</v>
      </c>
      <c r="D454" s="5">
        <v>35584.019999999997</v>
      </c>
      <c r="E454" s="5">
        <v>29694</v>
      </c>
      <c r="F454" s="5">
        <v>9595.23</v>
      </c>
    </row>
    <row r="455" spans="1:6" ht="12.75" customHeight="1" x14ac:dyDescent="0.2">
      <c r="A455" s="4" t="s">
        <v>909</v>
      </c>
      <c r="B455" s="4" t="s">
        <v>910</v>
      </c>
      <c r="C455" s="5">
        <v>5135.47</v>
      </c>
      <c r="D455" s="5">
        <v>21540.53</v>
      </c>
      <c r="E455" s="5">
        <v>26676</v>
      </c>
      <c r="F455" s="5">
        <v>10270.94</v>
      </c>
    </row>
    <row r="456" spans="1:6" ht="12.75" customHeight="1" x14ac:dyDescent="0.2">
      <c r="A456" s="4" t="s">
        <v>911</v>
      </c>
      <c r="B456" s="4" t="s">
        <v>912</v>
      </c>
      <c r="C456" s="5">
        <v>21294.91</v>
      </c>
      <c r="D456" s="5">
        <v>57851.51</v>
      </c>
      <c r="E456" s="5">
        <v>50544</v>
      </c>
      <c r="F456" s="5">
        <v>13987.4</v>
      </c>
    </row>
    <row r="457" spans="1:6" ht="12.75" customHeight="1" x14ac:dyDescent="0.2">
      <c r="A457" s="4" t="s">
        <v>913</v>
      </c>
      <c r="B457" s="4" t="s">
        <v>914</v>
      </c>
      <c r="C457" s="5">
        <v>2.86</v>
      </c>
      <c r="D457" s="5">
        <v>0</v>
      </c>
      <c r="E457" s="5">
        <v>39.94</v>
      </c>
      <c r="F457" s="5">
        <v>42.8</v>
      </c>
    </row>
    <row r="458" spans="1:6" ht="12.75" customHeight="1" x14ac:dyDescent="0.2">
      <c r="A458" s="4" t="s">
        <v>915</v>
      </c>
      <c r="B458" s="4" t="s">
        <v>916</v>
      </c>
      <c r="C458" s="5">
        <v>2410.0700000000002</v>
      </c>
      <c r="D458" s="5">
        <v>11299.2</v>
      </c>
      <c r="E458" s="5">
        <v>17334</v>
      </c>
      <c r="F458" s="5">
        <v>8444.8700000000008</v>
      </c>
    </row>
    <row r="459" spans="1:6" ht="12.75" customHeight="1" x14ac:dyDescent="0.2">
      <c r="A459" s="4" t="s">
        <v>917</v>
      </c>
      <c r="B459" s="4" t="s">
        <v>918</v>
      </c>
      <c r="C459" s="5">
        <v>19260</v>
      </c>
      <c r="D459" s="5">
        <v>85860</v>
      </c>
      <c r="E459" s="5">
        <v>93168</v>
      </c>
      <c r="F459" s="5">
        <v>26568</v>
      </c>
    </row>
    <row r="460" spans="1:6" ht="12.75" customHeight="1" x14ac:dyDescent="0.2">
      <c r="A460" s="4" t="s">
        <v>919</v>
      </c>
      <c r="B460" s="4" t="s">
        <v>920</v>
      </c>
      <c r="C460" s="5">
        <v>5400</v>
      </c>
      <c r="D460" s="5">
        <v>21240</v>
      </c>
      <c r="E460" s="5">
        <v>18432</v>
      </c>
      <c r="F460" s="5">
        <v>2592</v>
      </c>
    </row>
    <row r="461" spans="1:6" ht="12.75" customHeight="1" x14ac:dyDescent="0.2">
      <c r="A461" s="4" t="s">
        <v>921</v>
      </c>
      <c r="B461" s="4" t="s">
        <v>922</v>
      </c>
      <c r="C461" s="5">
        <v>24624</v>
      </c>
      <c r="D461" s="5">
        <v>63504</v>
      </c>
      <c r="E461" s="5">
        <v>61560</v>
      </c>
      <c r="F461" s="5">
        <v>22680</v>
      </c>
    </row>
    <row r="462" spans="1:6" ht="12.75" customHeight="1" x14ac:dyDescent="0.2">
      <c r="A462" s="4" t="s">
        <v>923</v>
      </c>
      <c r="B462" s="4" t="s">
        <v>924</v>
      </c>
      <c r="C462" s="5">
        <v>24420</v>
      </c>
      <c r="D462" s="5">
        <v>67752</v>
      </c>
      <c r="E462" s="5">
        <v>66012</v>
      </c>
      <c r="F462" s="5">
        <v>22680</v>
      </c>
    </row>
    <row r="463" spans="1:6" ht="12.75" customHeight="1" x14ac:dyDescent="0.2">
      <c r="A463" s="4" t="s">
        <v>925</v>
      </c>
      <c r="B463" s="4" t="s">
        <v>926</v>
      </c>
      <c r="C463" s="5">
        <v>12840</v>
      </c>
      <c r="D463" s="5">
        <v>26964</v>
      </c>
      <c r="E463" s="5">
        <v>30816</v>
      </c>
      <c r="F463" s="5">
        <v>16692</v>
      </c>
    </row>
    <row r="464" spans="1:6" ht="12.75" customHeight="1" x14ac:dyDescent="0.2">
      <c r="A464" s="4" t="s">
        <v>927</v>
      </c>
      <c r="B464" s="4" t="s">
        <v>928</v>
      </c>
      <c r="C464" s="5">
        <v>642</v>
      </c>
      <c r="D464" s="5">
        <v>642</v>
      </c>
      <c r="E464" s="5">
        <v>0</v>
      </c>
      <c r="F464" s="5">
        <v>0</v>
      </c>
    </row>
    <row r="465" spans="1:6" ht="12.75" customHeight="1" x14ac:dyDescent="0.2">
      <c r="A465" s="4" t="s">
        <v>929</v>
      </c>
      <c r="B465" s="4" t="s">
        <v>930</v>
      </c>
      <c r="C465" s="5">
        <v>7128</v>
      </c>
      <c r="D465" s="5">
        <v>25596</v>
      </c>
      <c r="E465" s="5">
        <v>30780</v>
      </c>
      <c r="F465" s="5">
        <v>12312</v>
      </c>
    </row>
    <row r="466" spans="1:6" ht="12.75" customHeight="1" x14ac:dyDescent="0.2">
      <c r="A466" s="4" t="s">
        <v>931</v>
      </c>
      <c r="B466" s="4" t="s">
        <v>932</v>
      </c>
      <c r="C466" s="5">
        <v>27360</v>
      </c>
      <c r="D466" s="5">
        <v>73872</v>
      </c>
      <c r="E466" s="5">
        <v>69768</v>
      </c>
      <c r="F466" s="5">
        <v>23256</v>
      </c>
    </row>
    <row r="467" spans="1:6" ht="12.75" customHeight="1" x14ac:dyDescent="0.2">
      <c r="A467" s="4" t="s">
        <v>933</v>
      </c>
      <c r="B467" s="4" t="s">
        <v>934</v>
      </c>
      <c r="C467" s="5">
        <v>19152</v>
      </c>
      <c r="D467" s="5">
        <v>64296</v>
      </c>
      <c r="E467" s="5">
        <v>61560</v>
      </c>
      <c r="F467" s="5">
        <v>16416</v>
      </c>
    </row>
    <row r="468" spans="1:6" ht="12.75" customHeight="1" x14ac:dyDescent="0.2">
      <c r="A468" s="4" t="s">
        <v>935</v>
      </c>
      <c r="B468" s="4" t="s">
        <v>936</v>
      </c>
      <c r="C468" s="5">
        <v>17496</v>
      </c>
      <c r="D468" s="5">
        <v>41472</v>
      </c>
      <c r="E468" s="5">
        <v>34992</v>
      </c>
      <c r="F468" s="5">
        <v>11016</v>
      </c>
    </row>
    <row r="469" spans="1:6" ht="12.75" customHeight="1" x14ac:dyDescent="0.2">
      <c r="A469" s="4" t="s">
        <v>937</v>
      </c>
      <c r="B469" s="4" t="s">
        <v>938</v>
      </c>
      <c r="C469" s="5">
        <v>21384</v>
      </c>
      <c r="D469" s="5">
        <v>55728</v>
      </c>
      <c r="E469" s="5">
        <v>50544</v>
      </c>
      <c r="F469" s="5">
        <v>16200</v>
      </c>
    </row>
    <row r="470" spans="1:6" ht="12.75" customHeight="1" x14ac:dyDescent="0.2">
      <c r="A470" s="4" t="s">
        <v>939</v>
      </c>
      <c r="B470" s="4" t="s">
        <v>940</v>
      </c>
      <c r="C470" s="5">
        <v>32738.63</v>
      </c>
      <c r="D470" s="5">
        <v>92939.87</v>
      </c>
      <c r="E470" s="5">
        <v>91656</v>
      </c>
      <c r="F470" s="5">
        <v>31454.76</v>
      </c>
    </row>
    <row r="471" spans="1:6" ht="12.75" customHeight="1" x14ac:dyDescent="0.2">
      <c r="A471" s="4" t="s">
        <v>941</v>
      </c>
      <c r="B471" s="4" t="s">
        <v>942</v>
      </c>
      <c r="C471" s="5">
        <v>11877</v>
      </c>
      <c r="D471" s="5">
        <v>24717</v>
      </c>
      <c r="E471" s="5">
        <v>22560</v>
      </c>
      <c r="F471" s="5">
        <v>9720</v>
      </c>
    </row>
    <row r="472" spans="1:6" ht="12.75" customHeight="1" x14ac:dyDescent="0.2">
      <c r="A472" s="4" t="s">
        <v>943</v>
      </c>
      <c r="B472" s="4" t="s">
        <v>944</v>
      </c>
      <c r="C472" s="5">
        <v>2736</v>
      </c>
      <c r="D472" s="5">
        <v>5472</v>
      </c>
      <c r="E472" s="5">
        <v>2736</v>
      </c>
      <c r="F472" s="5">
        <v>0</v>
      </c>
    </row>
    <row r="473" spans="1:6" ht="12.75" customHeight="1" x14ac:dyDescent="0.2">
      <c r="A473" s="4" t="s">
        <v>945</v>
      </c>
      <c r="B473" s="4" t="s">
        <v>946</v>
      </c>
      <c r="C473" s="5">
        <v>45486</v>
      </c>
      <c r="D473" s="5">
        <v>129960</v>
      </c>
      <c r="E473" s="5">
        <v>137826</v>
      </c>
      <c r="F473" s="5">
        <v>53352</v>
      </c>
    </row>
    <row r="474" spans="1:6" ht="12.75" customHeight="1" x14ac:dyDescent="0.2">
      <c r="A474" s="4" t="s">
        <v>947</v>
      </c>
      <c r="B474" s="4" t="s">
        <v>948</v>
      </c>
      <c r="C474" s="5">
        <v>18368</v>
      </c>
      <c r="D474" s="5">
        <v>57997.760000000002</v>
      </c>
      <c r="E474" s="5">
        <v>73290</v>
      </c>
      <c r="F474" s="5">
        <v>33660.239999999998</v>
      </c>
    </row>
    <row r="475" spans="1:6" ht="12.75" customHeight="1" x14ac:dyDescent="0.2">
      <c r="A475" s="4" t="s">
        <v>949</v>
      </c>
      <c r="B475" s="4" t="s">
        <v>950</v>
      </c>
      <c r="C475" s="5">
        <v>10912.88</v>
      </c>
      <c r="D475" s="5">
        <v>38146.67</v>
      </c>
      <c r="E475" s="5">
        <v>36220.879999999997</v>
      </c>
      <c r="F475" s="5">
        <v>8987.09</v>
      </c>
    </row>
    <row r="476" spans="1:6" ht="12.75" customHeight="1" x14ac:dyDescent="0.2">
      <c r="A476" s="4" t="s">
        <v>951</v>
      </c>
      <c r="B476" s="4" t="s">
        <v>952</v>
      </c>
      <c r="C476" s="5">
        <v>4815</v>
      </c>
      <c r="D476" s="5">
        <v>10753.5</v>
      </c>
      <c r="E476" s="5">
        <v>7234.5</v>
      </c>
      <c r="F476" s="5">
        <v>1296</v>
      </c>
    </row>
    <row r="477" spans="1:6" ht="12.75" customHeight="1" x14ac:dyDescent="0.2">
      <c r="A477" s="4" t="s">
        <v>953</v>
      </c>
      <c r="B477" s="4" t="s">
        <v>954</v>
      </c>
      <c r="C477" s="5">
        <v>12312</v>
      </c>
      <c r="D477" s="5">
        <v>34884</v>
      </c>
      <c r="E477" s="5">
        <v>32148</v>
      </c>
      <c r="F477" s="5">
        <v>9576</v>
      </c>
    </row>
    <row r="478" spans="1:6" ht="12.75" customHeight="1" x14ac:dyDescent="0.2">
      <c r="A478" s="4" t="s">
        <v>955</v>
      </c>
      <c r="B478" s="4" t="s">
        <v>956</v>
      </c>
      <c r="C478" s="5">
        <v>3968.31</v>
      </c>
      <c r="D478" s="5">
        <v>3968.31</v>
      </c>
      <c r="E478" s="5">
        <v>0</v>
      </c>
      <c r="F478" s="5">
        <v>0</v>
      </c>
    </row>
    <row r="479" spans="1:6" ht="12.75" customHeight="1" x14ac:dyDescent="0.2">
      <c r="A479" s="4" t="s">
        <v>957</v>
      </c>
      <c r="B479" s="4" t="s">
        <v>958</v>
      </c>
      <c r="C479" s="5">
        <v>4494</v>
      </c>
      <c r="D479" s="5">
        <v>5136</v>
      </c>
      <c r="E479" s="5">
        <v>642</v>
      </c>
      <c r="F479" s="5">
        <v>0</v>
      </c>
    </row>
    <row r="480" spans="1:6" ht="12.75" customHeight="1" x14ac:dyDescent="0.2">
      <c r="A480" s="4" t="s">
        <v>959</v>
      </c>
      <c r="B480" s="4" t="s">
        <v>960</v>
      </c>
      <c r="C480" s="5">
        <v>78.900000000000006</v>
      </c>
      <c r="D480" s="5">
        <v>0</v>
      </c>
      <c r="E480" s="5">
        <v>0</v>
      </c>
      <c r="F480" s="5">
        <v>78.900000000000006</v>
      </c>
    </row>
    <row r="481" spans="1:6" ht="12.75" customHeight="1" x14ac:dyDescent="0.2">
      <c r="A481" s="4" t="s">
        <v>961</v>
      </c>
      <c r="B481" s="4" t="s">
        <v>962</v>
      </c>
      <c r="C481" s="5">
        <v>3648.89</v>
      </c>
      <c r="D481" s="5">
        <v>10856.59</v>
      </c>
      <c r="E481" s="5">
        <v>8424</v>
      </c>
      <c r="F481" s="5">
        <v>1216.3</v>
      </c>
    </row>
    <row r="482" spans="1:6" ht="12.75" customHeight="1" x14ac:dyDescent="0.2">
      <c r="A482" s="4" t="s">
        <v>963</v>
      </c>
      <c r="B482" s="4" t="s">
        <v>964</v>
      </c>
      <c r="C482" s="5">
        <v>13482</v>
      </c>
      <c r="D482" s="5">
        <v>30870</v>
      </c>
      <c r="E482" s="5">
        <v>33588</v>
      </c>
      <c r="F482" s="5">
        <v>16200</v>
      </c>
    </row>
    <row r="483" spans="1:6" ht="12.75" customHeight="1" x14ac:dyDescent="0.2">
      <c r="A483" s="4" t="s">
        <v>965</v>
      </c>
      <c r="B483" s="4" t="s">
        <v>966</v>
      </c>
      <c r="C483" s="5">
        <v>51354.720000000001</v>
      </c>
      <c r="D483" s="5">
        <v>117306.86</v>
      </c>
      <c r="E483" s="5">
        <v>96444</v>
      </c>
      <c r="F483" s="5">
        <v>30491.86</v>
      </c>
    </row>
    <row r="484" spans="1:6" ht="12.75" customHeight="1" x14ac:dyDescent="0.2">
      <c r="A484" s="4" t="s">
        <v>967</v>
      </c>
      <c r="B484" s="4" t="s">
        <v>968</v>
      </c>
      <c r="C484" s="5">
        <v>11081.81</v>
      </c>
      <c r="D484" s="5">
        <v>24221.81</v>
      </c>
      <c r="E484" s="5">
        <v>29412</v>
      </c>
      <c r="F484" s="5">
        <v>16272</v>
      </c>
    </row>
    <row r="485" spans="1:6" ht="12.75" customHeight="1" x14ac:dyDescent="0.2">
      <c r="A485" s="4" t="s">
        <v>969</v>
      </c>
      <c r="B485" s="4" t="s">
        <v>970</v>
      </c>
      <c r="C485" s="5">
        <v>6680.11</v>
      </c>
      <c r="D485" s="5">
        <v>52704.66</v>
      </c>
      <c r="E485" s="5">
        <v>82411.38</v>
      </c>
      <c r="F485" s="5">
        <v>36386.83</v>
      </c>
    </row>
    <row r="486" spans="1:6" ht="12.75" customHeight="1" x14ac:dyDescent="0.2">
      <c r="A486" s="4" t="s">
        <v>971</v>
      </c>
      <c r="B486" s="4" t="s">
        <v>972</v>
      </c>
      <c r="C486" s="5">
        <v>12312</v>
      </c>
      <c r="D486" s="5">
        <v>29160</v>
      </c>
      <c r="E486" s="5">
        <v>27864</v>
      </c>
      <c r="F486" s="5">
        <v>11016</v>
      </c>
    </row>
    <row r="487" spans="1:6" ht="12.75" customHeight="1" x14ac:dyDescent="0.2">
      <c r="A487" s="4" t="s">
        <v>973</v>
      </c>
      <c r="B487" s="4" t="s">
        <v>974</v>
      </c>
      <c r="C487" s="5">
        <v>17974.14</v>
      </c>
      <c r="D487" s="5">
        <v>41998.28</v>
      </c>
      <c r="E487" s="5">
        <v>25308</v>
      </c>
      <c r="F487" s="5">
        <v>1283.8599999999999</v>
      </c>
    </row>
    <row r="488" spans="1:6" ht="12.75" customHeight="1" x14ac:dyDescent="0.2">
      <c r="A488" s="4" t="s">
        <v>975</v>
      </c>
      <c r="B488" s="4" t="s">
        <v>976</v>
      </c>
      <c r="C488" s="5">
        <v>10080</v>
      </c>
      <c r="D488" s="5">
        <v>29772</v>
      </c>
      <c r="E488" s="5">
        <v>28764</v>
      </c>
      <c r="F488" s="5">
        <v>9072</v>
      </c>
    </row>
    <row r="489" spans="1:6" ht="12.75" customHeight="1" x14ac:dyDescent="0.2">
      <c r="A489" s="4" t="s">
        <v>977</v>
      </c>
      <c r="B489" s="4" t="s">
        <v>978</v>
      </c>
      <c r="C489" s="5">
        <v>5778</v>
      </c>
      <c r="D489" s="5">
        <v>10932</v>
      </c>
      <c r="E489" s="5">
        <v>5154</v>
      </c>
      <c r="F489" s="5">
        <v>0</v>
      </c>
    </row>
    <row r="490" spans="1:6" ht="12.75" customHeight="1" x14ac:dyDescent="0.2">
      <c r="A490" s="4" t="s">
        <v>979</v>
      </c>
      <c r="B490" s="4" t="s">
        <v>980</v>
      </c>
      <c r="C490" s="5">
        <v>8346</v>
      </c>
      <c r="D490" s="5">
        <v>23112</v>
      </c>
      <c r="E490" s="5">
        <v>20598</v>
      </c>
      <c r="F490" s="5">
        <v>5832</v>
      </c>
    </row>
    <row r="491" spans="1:6" ht="12.75" customHeight="1" x14ac:dyDescent="0.2">
      <c r="A491" s="4" t="s">
        <v>981</v>
      </c>
      <c r="B491" s="4" t="s">
        <v>982</v>
      </c>
      <c r="C491" s="5">
        <v>23976</v>
      </c>
      <c r="D491" s="5">
        <v>79056</v>
      </c>
      <c r="E491" s="5">
        <v>83592</v>
      </c>
      <c r="F491" s="5">
        <v>28512</v>
      </c>
    </row>
    <row r="492" spans="1:6" ht="12.75" customHeight="1" x14ac:dyDescent="0.2">
      <c r="A492" s="4" t="s">
        <v>983</v>
      </c>
      <c r="B492" s="4" t="s">
        <v>984</v>
      </c>
      <c r="C492" s="5">
        <v>18792</v>
      </c>
      <c r="D492" s="5">
        <v>40608</v>
      </c>
      <c r="E492" s="5">
        <v>54216</v>
      </c>
      <c r="F492" s="5">
        <v>32400</v>
      </c>
    </row>
    <row r="493" spans="1:6" ht="12.75" customHeight="1" x14ac:dyDescent="0.2">
      <c r="A493" s="4" t="s">
        <v>985</v>
      </c>
      <c r="B493" s="4" t="s">
        <v>986</v>
      </c>
      <c r="C493" s="5">
        <v>12196.76</v>
      </c>
      <c r="D493" s="5">
        <v>39798.199999999997</v>
      </c>
      <c r="E493" s="5">
        <v>41724</v>
      </c>
      <c r="F493" s="5">
        <v>14122.56</v>
      </c>
    </row>
    <row r="494" spans="1:6" ht="12.75" customHeight="1" x14ac:dyDescent="0.2">
      <c r="A494" s="4" t="s">
        <v>987</v>
      </c>
      <c r="B494" s="4" t="s">
        <v>988</v>
      </c>
      <c r="C494" s="5">
        <v>20520</v>
      </c>
      <c r="D494" s="5">
        <v>40356</v>
      </c>
      <c r="E494" s="5">
        <v>28044</v>
      </c>
      <c r="F494" s="5">
        <v>8208</v>
      </c>
    </row>
    <row r="495" spans="1:6" ht="12.75" customHeight="1" x14ac:dyDescent="0.2">
      <c r="A495" s="4" t="s">
        <v>989</v>
      </c>
      <c r="B495" s="4" t="s">
        <v>990</v>
      </c>
      <c r="C495" s="5">
        <v>1807.55</v>
      </c>
      <c r="D495" s="5">
        <v>1847.03</v>
      </c>
      <c r="E495" s="5">
        <v>642</v>
      </c>
      <c r="F495" s="5">
        <v>602.52</v>
      </c>
    </row>
    <row r="496" spans="1:6" ht="12.75" customHeight="1" x14ac:dyDescent="0.2">
      <c r="A496" s="4" t="s">
        <v>991</v>
      </c>
      <c r="B496" s="4" t="s">
        <v>992</v>
      </c>
      <c r="C496" s="5">
        <v>6804</v>
      </c>
      <c r="D496" s="5">
        <v>18468</v>
      </c>
      <c r="E496" s="5">
        <v>18792</v>
      </c>
      <c r="F496" s="5">
        <v>7128</v>
      </c>
    </row>
    <row r="497" spans="1:6" ht="12.75" customHeight="1" x14ac:dyDescent="0.2">
      <c r="A497" s="4" t="s">
        <v>993</v>
      </c>
      <c r="B497" s="4" t="s">
        <v>994</v>
      </c>
      <c r="C497" s="5">
        <v>13680</v>
      </c>
      <c r="D497" s="5">
        <v>39672</v>
      </c>
      <c r="E497" s="5">
        <v>49860</v>
      </c>
      <c r="F497" s="5">
        <v>23868</v>
      </c>
    </row>
    <row r="498" spans="1:6" ht="12.75" customHeight="1" x14ac:dyDescent="0.2">
      <c r="A498" s="4" t="s">
        <v>995</v>
      </c>
      <c r="B498" s="4" t="s">
        <v>996</v>
      </c>
      <c r="C498" s="5">
        <v>22750</v>
      </c>
      <c r="D498" s="5">
        <v>49850</v>
      </c>
      <c r="E498" s="5">
        <v>40650</v>
      </c>
      <c r="F498" s="5">
        <v>13550</v>
      </c>
    </row>
    <row r="499" spans="1:6" ht="12.75" customHeight="1" x14ac:dyDescent="0.2">
      <c r="A499" s="4" t="s">
        <v>997</v>
      </c>
      <c r="B499" s="4" t="s">
        <v>998</v>
      </c>
      <c r="C499" s="5">
        <v>12198</v>
      </c>
      <c r="D499" s="5">
        <v>35310</v>
      </c>
      <c r="E499" s="5">
        <v>35310</v>
      </c>
      <c r="F499" s="5">
        <v>12198</v>
      </c>
    </row>
    <row r="500" spans="1:6" ht="12.75" customHeight="1" x14ac:dyDescent="0.2">
      <c r="A500" s="4" t="s">
        <v>999</v>
      </c>
      <c r="B500" s="4" t="s">
        <v>1000</v>
      </c>
      <c r="C500" s="5">
        <v>600</v>
      </c>
      <c r="D500" s="5">
        <v>4800</v>
      </c>
      <c r="E500" s="5">
        <v>6300</v>
      </c>
      <c r="F500" s="5">
        <v>2100</v>
      </c>
    </row>
    <row r="501" spans="1:6" ht="12.75" customHeight="1" x14ac:dyDescent="0.2">
      <c r="A501" s="4" t="s">
        <v>1001</v>
      </c>
      <c r="B501" s="4" t="s">
        <v>1002</v>
      </c>
      <c r="C501" s="5">
        <v>26150.36</v>
      </c>
      <c r="D501" s="5">
        <v>90545.04</v>
      </c>
      <c r="E501" s="5">
        <v>102708</v>
      </c>
      <c r="F501" s="5">
        <v>38313.32</v>
      </c>
    </row>
    <row r="502" spans="1:6" ht="12.75" customHeight="1" x14ac:dyDescent="0.2">
      <c r="A502" s="4" t="s">
        <v>1003</v>
      </c>
      <c r="B502" s="4" t="s">
        <v>1004</v>
      </c>
      <c r="C502" s="5">
        <v>9720</v>
      </c>
      <c r="D502" s="5">
        <v>28512</v>
      </c>
      <c r="E502" s="5">
        <v>18792</v>
      </c>
      <c r="F502" s="5">
        <v>0</v>
      </c>
    </row>
    <row r="503" spans="1:6" ht="12.75" customHeight="1" x14ac:dyDescent="0.2">
      <c r="A503" s="4" t="s">
        <v>1005</v>
      </c>
      <c r="B503" s="4" t="s">
        <v>1006</v>
      </c>
      <c r="C503" s="5">
        <v>4536</v>
      </c>
      <c r="D503" s="5">
        <v>26136</v>
      </c>
      <c r="E503" s="5">
        <v>25488</v>
      </c>
      <c r="F503" s="5">
        <v>3888</v>
      </c>
    </row>
    <row r="504" spans="1:6" ht="12.75" customHeight="1" x14ac:dyDescent="0.2">
      <c r="A504" s="4" t="s">
        <v>1007</v>
      </c>
      <c r="B504" s="4" t="s">
        <v>1008</v>
      </c>
      <c r="C504" s="5">
        <v>3888</v>
      </c>
      <c r="D504" s="5">
        <v>9072</v>
      </c>
      <c r="E504" s="5">
        <v>8424</v>
      </c>
      <c r="F504" s="5">
        <v>3240</v>
      </c>
    </row>
    <row r="505" spans="1:6" ht="12.75" customHeight="1" x14ac:dyDescent="0.2">
      <c r="A505" s="4" t="s">
        <v>1009</v>
      </c>
      <c r="B505" s="4" t="s">
        <v>1010</v>
      </c>
      <c r="C505" s="5">
        <v>3150</v>
      </c>
      <c r="D505" s="5">
        <v>11970</v>
      </c>
      <c r="E505" s="5">
        <v>14490</v>
      </c>
      <c r="F505" s="5">
        <v>5670</v>
      </c>
    </row>
    <row r="506" spans="1:6" ht="12.75" customHeight="1" x14ac:dyDescent="0.2">
      <c r="A506" s="4" t="s">
        <v>1011</v>
      </c>
      <c r="B506" s="4" t="s">
        <v>1012</v>
      </c>
      <c r="C506" s="5">
        <v>24325.919999999998</v>
      </c>
      <c r="D506" s="5">
        <v>70427.55</v>
      </c>
      <c r="E506" s="5">
        <v>72252</v>
      </c>
      <c r="F506" s="5">
        <v>26150.37</v>
      </c>
    </row>
    <row r="507" spans="1:6" ht="12.75" customHeight="1" x14ac:dyDescent="0.2">
      <c r="A507" s="4" t="s">
        <v>1013</v>
      </c>
      <c r="B507" s="4" t="s">
        <v>1014</v>
      </c>
      <c r="C507" s="5">
        <v>10368</v>
      </c>
      <c r="D507" s="5">
        <v>24624</v>
      </c>
      <c r="E507" s="5">
        <v>25920</v>
      </c>
      <c r="F507" s="5">
        <v>11664</v>
      </c>
    </row>
    <row r="508" spans="1:6" ht="12.75" customHeight="1" x14ac:dyDescent="0.2">
      <c r="A508" s="4" t="s">
        <v>1015</v>
      </c>
      <c r="B508" s="4" t="s">
        <v>1016</v>
      </c>
      <c r="C508" s="5">
        <v>1944</v>
      </c>
      <c r="D508" s="5">
        <v>9072</v>
      </c>
      <c r="E508" s="5">
        <v>19440</v>
      </c>
      <c r="F508" s="5">
        <v>12312</v>
      </c>
    </row>
    <row r="509" spans="1:6" ht="12.75" customHeight="1" x14ac:dyDescent="0.2">
      <c r="A509" s="4" t="s">
        <v>1017</v>
      </c>
      <c r="B509" s="4" t="s">
        <v>1018</v>
      </c>
      <c r="C509" s="5">
        <v>0</v>
      </c>
      <c r="D509" s="5">
        <v>11340</v>
      </c>
      <c r="E509" s="5">
        <v>15876</v>
      </c>
      <c r="F509" s="5">
        <v>4536</v>
      </c>
    </row>
    <row r="510" spans="1:6" ht="12.75" customHeight="1" x14ac:dyDescent="0.2">
      <c r="A510" s="4" t="s">
        <v>1019</v>
      </c>
      <c r="B510" s="4" t="s">
        <v>1020</v>
      </c>
      <c r="C510" s="5">
        <v>14256</v>
      </c>
      <c r="D510" s="5">
        <v>36936</v>
      </c>
      <c r="E510" s="5">
        <v>48600</v>
      </c>
      <c r="F510" s="5">
        <v>25920</v>
      </c>
    </row>
    <row r="511" spans="1:6" ht="12.75" customHeight="1" x14ac:dyDescent="0.2">
      <c r="A511" s="4" t="s">
        <v>1021</v>
      </c>
      <c r="B511" s="4" t="s">
        <v>1022</v>
      </c>
      <c r="C511" s="5">
        <v>8748</v>
      </c>
      <c r="D511" s="5">
        <v>12636</v>
      </c>
      <c r="E511" s="5">
        <v>3888</v>
      </c>
      <c r="F511" s="5">
        <v>0</v>
      </c>
    </row>
    <row r="512" spans="1:6" ht="12.75" customHeight="1" x14ac:dyDescent="0.2">
      <c r="A512" s="4" t="s">
        <v>1023</v>
      </c>
      <c r="B512" s="4" t="s">
        <v>1024</v>
      </c>
      <c r="C512" s="5">
        <v>2592</v>
      </c>
      <c r="D512" s="5">
        <v>12312</v>
      </c>
      <c r="E512" s="5">
        <v>19440</v>
      </c>
      <c r="F512" s="5">
        <v>9720</v>
      </c>
    </row>
    <row r="513" spans="1:6" ht="12.75" customHeight="1" x14ac:dyDescent="0.2">
      <c r="A513" s="4" t="s">
        <v>1025</v>
      </c>
      <c r="B513" s="4" t="s">
        <v>1026</v>
      </c>
      <c r="C513" s="5">
        <v>5456.44</v>
      </c>
      <c r="D513" s="5">
        <v>26002.09</v>
      </c>
      <c r="E513" s="5">
        <v>36594</v>
      </c>
      <c r="F513" s="5">
        <v>16048.35</v>
      </c>
    </row>
    <row r="514" spans="1:6" ht="12.75" customHeight="1" x14ac:dyDescent="0.2">
      <c r="A514" s="4" t="s">
        <v>1027</v>
      </c>
      <c r="B514" s="4" t="s">
        <v>1028</v>
      </c>
      <c r="C514" s="5">
        <v>4257.04</v>
      </c>
      <c r="D514" s="5">
        <v>22998.82</v>
      </c>
      <c r="E514" s="5">
        <v>27864</v>
      </c>
      <c r="F514" s="5">
        <v>9122.2199999999993</v>
      </c>
    </row>
    <row r="515" spans="1:6" ht="12.75" customHeight="1" x14ac:dyDescent="0.2">
      <c r="A515" s="4" t="s">
        <v>1029</v>
      </c>
      <c r="B515" s="4" t="s">
        <v>1030</v>
      </c>
      <c r="C515" s="5">
        <v>1296</v>
      </c>
      <c r="D515" s="5">
        <v>2592</v>
      </c>
      <c r="E515" s="5">
        <v>1296</v>
      </c>
      <c r="F515" s="5">
        <v>0</v>
      </c>
    </row>
    <row r="516" spans="1:6" ht="12.75" customHeight="1" x14ac:dyDescent="0.2">
      <c r="A516" s="4" t="s">
        <v>1031</v>
      </c>
      <c r="B516" s="4" t="s">
        <v>1032</v>
      </c>
      <c r="C516" s="5">
        <v>9720</v>
      </c>
      <c r="D516" s="5">
        <v>28836</v>
      </c>
      <c r="E516" s="5">
        <v>34020</v>
      </c>
      <c r="F516" s="5">
        <v>14904</v>
      </c>
    </row>
    <row r="517" spans="1:6" ht="12.75" customHeight="1" x14ac:dyDescent="0.2">
      <c r="A517" s="4" t="s">
        <v>1033</v>
      </c>
      <c r="B517" s="4" t="s">
        <v>1034</v>
      </c>
      <c r="C517" s="5">
        <v>0</v>
      </c>
      <c r="D517" s="5">
        <v>1944</v>
      </c>
      <c r="E517" s="5">
        <v>1944</v>
      </c>
      <c r="F517" s="5">
        <v>0</v>
      </c>
    </row>
    <row r="518" spans="1:6" ht="12.75" customHeight="1" x14ac:dyDescent="0.2">
      <c r="A518" s="4" t="s">
        <v>1035</v>
      </c>
      <c r="B518" s="4" t="s">
        <v>1036</v>
      </c>
      <c r="C518" s="5">
        <v>5184</v>
      </c>
      <c r="D518" s="5">
        <v>27216</v>
      </c>
      <c r="E518" s="5">
        <v>38232</v>
      </c>
      <c r="F518" s="5">
        <v>16200</v>
      </c>
    </row>
    <row r="519" spans="1:6" ht="12.75" customHeight="1" x14ac:dyDescent="0.2">
      <c r="A519" s="4" t="s">
        <v>1037</v>
      </c>
      <c r="B519" s="4" t="s">
        <v>1038</v>
      </c>
      <c r="C519" s="5">
        <v>648</v>
      </c>
      <c r="D519" s="5">
        <v>1620</v>
      </c>
      <c r="E519" s="5">
        <v>972</v>
      </c>
      <c r="F519" s="5">
        <v>0</v>
      </c>
    </row>
    <row r="520" spans="1:6" ht="12.75" customHeight="1" x14ac:dyDescent="0.2">
      <c r="A520" s="4" t="s">
        <v>1039</v>
      </c>
      <c r="B520" s="4" t="s">
        <v>1040</v>
      </c>
      <c r="C520" s="5">
        <v>24624</v>
      </c>
      <c r="D520" s="5">
        <v>45360</v>
      </c>
      <c r="E520" s="5">
        <v>27216</v>
      </c>
      <c r="F520" s="5">
        <v>6480</v>
      </c>
    </row>
    <row r="521" spans="1:6" ht="12.75" customHeight="1" x14ac:dyDescent="0.2">
      <c r="A521" s="4" t="s">
        <v>1041</v>
      </c>
      <c r="B521" s="4" t="s">
        <v>1042</v>
      </c>
      <c r="C521" s="5">
        <v>18144</v>
      </c>
      <c r="D521" s="5">
        <v>28512</v>
      </c>
      <c r="E521" s="5">
        <v>18144</v>
      </c>
      <c r="F521" s="5">
        <v>7776</v>
      </c>
    </row>
    <row r="522" spans="1:6" ht="12.75" customHeight="1" x14ac:dyDescent="0.2">
      <c r="A522" s="4" t="s">
        <v>1043</v>
      </c>
      <c r="B522" s="4" t="s">
        <v>1044</v>
      </c>
      <c r="C522" s="5">
        <v>4104</v>
      </c>
      <c r="D522" s="5">
        <v>18468</v>
      </c>
      <c r="E522" s="5">
        <v>21888</v>
      </c>
      <c r="F522" s="5">
        <v>7524</v>
      </c>
    </row>
    <row r="523" spans="1:6" ht="12.75" customHeight="1" x14ac:dyDescent="0.2">
      <c r="A523" s="4" t="s">
        <v>1045</v>
      </c>
      <c r="B523" s="4" t="s">
        <v>1046</v>
      </c>
      <c r="C523" s="5">
        <v>11757.53</v>
      </c>
      <c r="D523" s="5">
        <v>13053.53</v>
      </c>
      <c r="E523" s="5">
        <v>1296</v>
      </c>
      <c r="F523" s="5">
        <v>0</v>
      </c>
    </row>
    <row r="524" spans="1:6" ht="12.75" customHeight="1" x14ac:dyDescent="0.2">
      <c r="A524" s="4" t="s">
        <v>1047</v>
      </c>
      <c r="B524" s="4" t="s">
        <v>1048</v>
      </c>
      <c r="C524" s="5">
        <v>20412</v>
      </c>
      <c r="D524" s="5">
        <v>58428</v>
      </c>
      <c r="E524" s="5">
        <v>69120</v>
      </c>
      <c r="F524" s="5">
        <v>31104</v>
      </c>
    </row>
    <row r="525" spans="1:6" ht="12.75" customHeight="1" x14ac:dyDescent="0.2">
      <c r="A525" s="4" t="s">
        <v>1049</v>
      </c>
      <c r="B525" s="4" t="s">
        <v>1050</v>
      </c>
      <c r="C525" s="5">
        <v>1944</v>
      </c>
      <c r="D525" s="5">
        <v>9072</v>
      </c>
      <c r="E525" s="5">
        <v>11016</v>
      </c>
      <c r="F525" s="5">
        <v>3888</v>
      </c>
    </row>
    <row r="526" spans="1:6" ht="12.75" customHeight="1" x14ac:dyDescent="0.2">
      <c r="A526" s="4" t="s">
        <v>1051</v>
      </c>
      <c r="B526" s="4" t="s">
        <v>1052</v>
      </c>
      <c r="C526" s="5">
        <v>28785.67</v>
      </c>
      <c r="D526" s="5">
        <v>73540.429999999993</v>
      </c>
      <c r="E526" s="5">
        <v>55296</v>
      </c>
      <c r="F526" s="5">
        <v>10541.24</v>
      </c>
    </row>
    <row r="527" spans="1:6" ht="12.75" customHeight="1" x14ac:dyDescent="0.2">
      <c r="A527" s="4" t="s">
        <v>1053</v>
      </c>
      <c r="B527" s="4" t="s">
        <v>1054</v>
      </c>
      <c r="C527" s="5">
        <v>263429.90999999997</v>
      </c>
      <c r="D527" s="5">
        <v>1162237.78</v>
      </c>
      <c r="E527" s="5">
        <v>1379391.2</v>
      </c>
      <c r="F527" s="5">
        <v>480583.33</v>
      </c>
    </row>
    <row r="528" spans="1:6" ht="12.75" customHeight="1" x14ac:dyDescent="0.2">
      <c r="A528" s="4" t="s">
        <v>1055</v>
      </c>
      <c r="B528" s="4" t="s">
        <v>1056</v>
      </c>
      <c r="C528" s="5">
        <v>7776</v>
      </c>
      <c r="D528" s="5">
        <v>23328</v>
      </c>
      <c r="E528" s="5">
        <v>25272</v>
      </c>
      <c r="F528" s="5">
        <v>9720</v>
      </c>
    </row>
    <row r="529" spans="1:6" ht="12.75" customHeight="1" x14ac:dyDescent="0.2">
      <c r="A529" s="4" t="s">
        <v>1057</v>
      </c>
      <c r="B529" s="4" t="s">
        <v>1058</v>
      </c>
      <c r="C529" s="5">
        <v>9720</v>
      </c>
      <c r="D529" s="5">
        <v>25272</v>
      </c>
      <c r="E529" s="5">
        <v>15552</v>
      </c>
      <c r="F529" s="5">
        <v>0</v>
      </c>
    </row>
    <row r="530" spans="1:6" ht="12.75" customHeight="1" x14ac:dyDescent="0.2">
      <c r="A530" s="4" t="s">
        <v>1059</v>
      </c>
      <c r="B530" s="4" t="s">
        <v>1060</v>
      </c>
      <c r="C530" s="5">
        <v>4536</v>
      </c>
      <c r="D530" s="5">
        <v>23328</v>
      </c>
      <c r="E530" s="5">
        <v>29808</v>
      </c>
      <c r="F530" s="5">
        <v>11016</v>
      </c>
    </row>
    <row r="531" spans="1:6" ht="12.75" customHeight="1" x14ac:dyDescent="0.2">
      <c r="A531" s="4" t="s">
        <v>1061</v>
      </c>
      <c r="B531" s="4" t="s">
        <v>1062</v>
      </c>
      <c r="C531" s="5">
        <v>10368</v>
      </c>
      <c r="D531" s="5">
        <v>28512</v>
      </c>
      <c r="E531" s="5">
        <v>30456</v>
      </c>
      <c r="F531" s="5">
        <v>12312</v>
      </c>
    </row>
    <row r="532" spans="1:6" ht="12.75" customHeight="1" x14ac:dyDescent="0.2">
      <c r="A532" s="4" t="s">
        <v>1063</v>
      </c>
      <c r="B532" s="4" t="s">
        <v>1064</v>
      </c>
      <c r="C532" s="5">
        <v>972</v>
      </c>
      <c r="D532" s="5">
        <v>5184</v>
      </c>
      <c r="E532" s="5">
        <v>5508</v>
      </c>
      <c r="F532" s="5">
        <v>1296</v>
      </c>
    </row>
    <row r="533" spans="1:6" ht="12.75" customHeight="1" x14ac:dyDescent="0.2">
      <c r="A533" s="4" t="s">
        <v>1065</v>
      </c>
      <c r="B533" s="4" t="s">
        <v>1066</v>
      </c>
      <c r="C533" s="5">
        <v>10368</v>
      </c>
      <c r="D533" s="5">
        <v>16848</v>
      </c>
      <c r="E533" s="5">
        <v>8424</v>
      </c>
      <c r="F533" s="5">
        <v>1944</v>
      </c>
    </row>
    <row r="534" spans="1:6" ht="12.75" customHeight="1" x14ac:dyDescent="0.2">
      <c r="A534" s="4" t="s">
        <v>1067</v>
      </c>
      <c r="B534" s="4" t="s">
        <v>1068</v>
      </c>
      <c r="C534" s="5">
        <v>1296</v>
      </c>
      <c r="D534" s="5">
        <v>10368</v>
      </c>
      <c r="E534" s="5">
        <v>15552</v>
      </c>
      <c r="F534" s="5">
        <v>6480</v>
      </c>
    </row>
    <row r="535" spans="1:6" ht="12.75" customHeight="1" x14ac:dyDescent="0.2">
      <c r="A535" s="4" t="s">
        <v>1069</v>
      </c>
      <c r="B535" s="4" t="s">
        <v>1070</v>
      </c>
      <c r="C535" s="5">
        <v>21384</v>
      </c>
      <c r="D535" s="5">
        <v>47628</v>
      </c>
      <c r="E535" s="5">
        <v>39852</v>
      </c>
      <c r="F535" s="5">
        <v>13608</v>
      </c>
    </row>
    <row r="536" spans="1:6" ht="12.75" customHeight="1" x14ac:dyDescent="0.2">
      <c r="A536" s="4" t="s">
        <v>1071</v>
      </c>
      <c r="B536" s="4" t="s">
        <v>1072</v>
      </c>
      <c r="C536" s="5">
        <v>4865.1899999999996</v>
      </c>
      <c r="D536" s="5">
        <v>24852.75</v>
      </c>
      <c r="E536" s="5">
        <v>38232</v>
      </c>
      <c r="F536" s="5">
        <v>18244.439999999999</v>
      </c>
    </row>
    <row r="537" spans="1:6" ht="12.75" customHeight="1" x14ac:dyDescent="0.2">
      <c r="A537" s="4" t="s">
        <v>1073</v>
      </c>
      <c r="B537" s="4" t="s">
        <v>1074</v>
      </c>
      <c r="C537" s="5">
        <v>12312</v>
      </c>
      <c r="D537" s="5">
        <v>23976</v>
      </c>
      <c r="E537" s="5">
        <v>22032</v>
      </c>
      <c r="F537" s="5">
        <v>10368</v>
      </c>
    </row>
    <row r="538" spans="1:6" ht="12.75" customHeight="1" x14ac:dyDescent="0.2">
      <c r="A538" s="4" t="s">
        <v>1075</v>
      </c>
      <c r="B538" s="4" t="s">
        <v>1076</v>
      </c>
      <c r="C538" s="5">
        <v>0</v>
      </c>
      <c r="D538" s="5">
        <v>12312</v>
      </c>
      <c r="E538" s="5">
        <v>12312</v>
      </c>
      <c r="F538" s="5">
        <v>0</v>
      </c>
    </row>
    <row r="539" spans="1:6" ht="12.75" customHeight="1" x14ac:dyDescent="0.2">
      <c r="A539" s="4" t="s">
        <v>1077</v>
      </c>
      <c r="B539" s="4" t="s">
        <v>1078</v>
      </c>
      <c r="C539" s="5">
        <v>3888</v>
      </c>
      <c r="D539" s="5">
        <v>14256</v>
      </c>
      <c r="E539" s="5">
        <v>10368</v>
      </c>
      <c r="F539" s="5">
        <v>0</v>
      </c>
    </row>
    <row r="540" spans="1:6" ht="12.75" customHeight="1" x14ac:dyDescent="0.2">
      <c r="A540" s="4" t="s">
        <v>1079</v>
      </c>
      <c r="B540" s="4" t="s">
        <v>1080</v>
      </c>
      <c r="C540" s="5">
        <v>8208</v>
      </c>
      <c r="D540" s="5">
        <v>11628</v>
      </c>
      <c r="E540" s="5">
        <v>6156</v>
      </c>
      <c r="F540" s="5">
        <v>2736</v>
      </c>
    </row>
    <row r="541" spans="1:6" ht="12.75" customHeight="1" x14ac:dyDescent="0.2">
      <c r="A541" s="4" t="s">
        <v>1081</v>
      </c>
      <c r="B541" s="4" t="s">
        <v>1082</v>
      </c>
      <c r="C541" s="5">
        <v>0</v>
      </c>
      <c r="D541" s="5">
        <v>1944</v>
      </c>
      <c r="E541" s="5">
        <v>7776</v>
      </c>
      <c r="F541" s="5">
        <v>5832</v>
      </c>
    </row>
    <row r="542" spans="1:6" ht="12.75" customHeight="1" x14ac:dyDescent="0.2">
      <c r="A542" s="4" t="s">
        <v>1083</v>
      </c>
      <c r="B542" s="4" t="s">
        <v>1084</v>
      </c>
      <c r="C542" s="5">
        <v>11988</v>
      </c>
      <c r="D542" s="5">
        <v>23976</v>
      </c>
      <c r="E542" s="5">
        <v>23652</v>
      </c>
      <c r="F542" s="5">
        <v>11664</v>
      </c>
    </row>
    <row r="543" spans="1:6" ht="12.75" customHeight="1" x14ac:dyDescent="0.2">
      <c r="A543" s="4" t="s">
        <v>1085</v>
      </c>
      <c r="B543" s="4" t="s">
        <v>1086</v>
      </c>
      <c r="C543" s="5">
        <v>5184</v>
      </c>
      <c r="D543" s="5">
        <v>12312</v>
      </c>
      <c r="E543" s="5">
        <v>12960</v>
      </c>
      <c r="F543" s="5">
        <v>5832</v>
      </c>
    </row>
    <row r="544" spans="1:6" ht="12.75" customHeight="1" x14ac:dyDescent="0.2">
      <c r="A544" s="4" t="s">
        <v>1087</v>
      </c>
      <c r="B544" s="4" t="s">
        <v>1088</v>
      </c>
      <c r="C544" s="5">
        <v>3888</v>
      </c>
      <c r="D544" s="5">
        <v>22680</v>
      </c>
      <c r="E544" s="5">
        <v>40176</v>
      </c>
      <c r="F544" s="5">
        <v>21384</v>
      </c>
    </row>
    <row r="545" spans="1:6" ht="12.75" customHeight="1" x14ac:dyDescent="0.2">
      <c r="A545" s="4" t="s">
        <v>1089</v>
      </c>
      <c r="B545" s="4" t="s">
        <v>1090</v>
      </c>
      <c r="C545" s="5">
        <v>648</v>
      </c>
      <c r="D545" s="5">
        <v>648</v>
      </c>
      <c r="E545" s="5">
        <v>648</v>
      </c>
      <c r="F545" s="5">
        <v>648</v>
      </c>
    </row>
    <row r="546" spans="1:6" ht="12.75" customHeight="1" x14ac:dyDescent="0.2">
      <c r="A546" s="4" t="s">
        <v>1091</v>
      </c>
      <c r="B546" s="4" t="s">
        <v>1092</v>
      </c>
      <c r="C546" s="5">
        <v>1296</v>
      </c>
      <c r="D546" s="5">
        <v>1944</v>
      </c>
      <c r="E546" s="5">
        <v>648</v>
      </c>
      <c r="F546" s="5">
        <v>0</v>
      </c>
    </row>
    <row r="547" spans="1:6" ht="12.75" customHeight="1" x14ac:dyDescent="0.2">
      <c r="A547" s="4" t="s">
        <v>1093</v>
      </c>
      <c r="B547" s="4" t="s">
        <v>1094</v>
      </c>
      <c r="C547" s="5">
        <v>5832</v>
      </c>
      <c r="D547" s="5">
        <v>16848</v>
      </c>
      <c r="E547" s="5">
        <v>21384</v>
      </c>
      <c r="F547" s="5">
        <v>10368</v>
      </c>
    </row>
    <row r="548" spans="1:6" ht="12.75" customHeight="1" x14ac:dyDescent="0.2">
      <c r="A548" s="4" t="s">
        <v>1095</v>
      </c>
      <c r="B548" s="4" t="s">
        <v>1096</v>
      </c>
      <c r="C548" s="5">
        <v>0</v>
      </c>
      <c r="D548" s="5">
        <v>648</v>
      </c>
      <c r="E548" s="5">
        <v>648</v>
      </c>
      <c r="F548" s="5">
        <v>0</v>
      </c>
    </row>
    <row r="549" spans="1:6" ht="12.75" customHeight="1" x14ac:dyDescent="0.2">
      <c r="A549" s="4" t="s">
        <v>1097</v>
      </c>
      <c r="B549" s="4" t="s">
        <v>1098</v>
      </c>
      <c r="C549" s="5">
        <v>8190</v>
      </c>
      <c r="D549" s="5">
        <v>21420</v>
      </c>
      <c r="E549" s="5">
        <v>22050</v>
      </c>
      <c r="F549" s="5">
        <v>8820</v>
      </c>
    </row>
    <row r="550" spans="1:6" ht="12.75" customHeight="1" x14ac:dyDescent="0.2">
      <c r="A550" s="4" t="s">
        <v>1099</v>
      </c>
      <c r="B550" s="4" t="s">
        <v>1100</v>
      </c>
      <c r="C550" s="5">
        <v>2340</v>
      </c>
      <c r="D550" s="5">
        <v>0</v>
      </c>
      <c r="E550" s="5">
        <v>0</v>
      </c>
      <c r="F550" s="5">
        <v>2340</v>
      </c>
    </row>
    <row r="551" spans="1:6" ht="12.75" customHeight="1" x14ac:dyDescent="0.2">
      <c r="A551" s="4" t="s">
        <v>1101</v>
      </c>
      <c r="B551" s="4" t="s">
        <v>1102</v>
      </c>
      <c r="C551" s="5">
        <v>21708</v>
      </c>
      <c r="D551" s="5">
        <v>54108</v>
      </c>
      <c r="E551" s="5">
        <v>53136</v>
      </c>
      <c r="F551" s="5">
        <v>20736</v>
      </c>
    </row>
    <row r="552" spans="1:6" ht="12.75" customHeight="1" x14ac:dyDescent="0.2">
      <c r="A552" s="4" t="s">
        <v>1103</v>
      </c>
      <c r="B552" s="4" t="s">
        <v>1104</v>
      </c>
      <c r="C552" s="5">
        <v>9396</v>
      </c>
      <c r="D552" s="5">
        <v>36288</v>
      </c>
      <c r="E552" s="5">
        <v>35964</v>
      </c>
      <c r="F552" s="5">
        <v>9072</v>
      </c>
    </row>
    <row r="553" spans="1:6" ht="12.75" customHeight="1" x14ac:dyDescent="0.2">
      <c r="A553" s="4" t="s">
        <v>1105</v>
      </c>
      <c r="B553" s="4" t="s">
        <v>1106</v>
      </c>
      <c r="C553" s="5">
        <v>3851.6</v>
      </c>
      <c r="D553" s="5">
        <v>28644.3</v>
      </c>
      <c r="E553" s="5">
        <v>43848</v>
      </c>
      <c r="F553" s="5">
        <v>19055.3</v>
      </c>
    </row>
    <row r="554" spans="1:6" ht="12.75" customHeight="1" x14ac:dyDescent="0.2">
      <c r="A554" s="4" t="s">
        <v>1107</v>
      </c>
      <c r="B554" s="4" t="s">
        <v>1108</v>
      </c>
      <c r="C554" s="5">
        <v>7905.93</v>
      </c>
      <c r="D554" s="5">
        <v>26727.41</v>
      </c>
      <c r="E554" s="5">
        <v>29160</v>
      </c>
      <c r="F554" s="5">
        <v>10338.52</v>
      </c>
    </row>
    <row r="555" spans="1:6" ht="12.75" customHeight="1" x14ac:dyDescent="0.2">
      <c r="A555" s="4" t="s">
        <v>1109</v>
      </c>
      <c r="B555" s="4" t="s">
        <v>1110</v>
      </c>
      <c r="C555" s="5">
        <v>1216.3</v>
      </c>
      <c r="D555" s="5">
        <v>1375.71</v>
      </c>
      <c r="E555" s="5">
        <v>2592</v>
      </c>
      <c r="F555" s="5">
        <v>2432.59</v>
      </c>
    </row>
    <row r="556" spans="1:6" ht="12.75" customHeight="1" x14ac:dyDescent="0.2">
      <c r="A556" s="4" t="s">
        <v>1111</v>
      </c>
      <c r="B556" s="4" t="s">
        <v>1112</v>
      </c>
      <c r="C556" s="5">
        <v>2760.55</v>
      </c>
      <c r="D556" s="5">
        <v>5011.46</v>
      </c>
      <c r="E556" s="5">
        <v>5261.87</v>
      </c>
      <c r="F556" s="5">
        <v>3010.96</v>
      </c>
    </row>
    <row r="557" spans="1:6" ht="12.75" customHeight="1" x14ac:dyDescent="0.2">
      <c r="A557" s="4" t="s">
        <v>1113</v>
      </c>
      <c r="B557" s="4" t="s">
        <v>1114</v>
      </c>
      <c r="C557" s="5">
        <v>11664</v>
      </c>
      <c r="D557" s="5">
        <v>45360</v>
      </c>
      <c r="E557" s="5">
        <v>47952</v>
      </c>
      <c r="F557" s="5">
        <v>14256</v>
      </c>
    </row>
    <row r="558" spans="1:6" ht="12.75" customHeight="1" x14ac:dyDescent="0.2">
      <c r="A558" s="4" t="s">
        <v>1115</v>
      </c>
      <c r="B558" s="4" t="s">
        <v>1116</v>
      </c>
      <c r="C558" s="5">
        <v>9720</v>
      </c>
      <c r="D558" s="5">
        <v>26568</v>
      </c>
      <c r="E558" s="5">
        <v>25272</v>
      </c>
      <c r="F558" s="5">
        <v>8424</v>
      </c>
    </row>
    <row r="559" spans="1:6" ht="12.75" customHeight="1" x14ac:dyDescent="0.2">
      <c r="A559" s="4" t="s">
        <v>1117</v>
      </c>
      <c r="B559" s="4" t="s">
        <v>1118</v>
      </c>
      <c r="C559" s="5">
        <v>7524</v>
      </c>
      <c r="D559" s="5">
        <v>8892</v>
      </c>
      <c r="E559" s="5">
        <v>1368</v>
      </c>
      <c r="F559" s="5">
        <v>0</v>
      </c>
    </row>
    <row r="560" spans="1:6" ht="12.75" customHeight="1" x14ac:dyDescent="0.2">
      <c r="A560" s="4" t="s">
        <v>1119</v>
      </c>
      <c r="B560" s="4" t="s">
        <v>1120</v>
      </c>
      <c r="C560" s="5">
        <v>2432.6</v>
      </c>
      <c r="D560" s="5">
        <v>8418.7099999999991</v>
      </c>
      <c r="E560" s="5">
        <v>9162</v>
      </c>
      <c r="F560" s="5">
        <v>3175.89</v>
      </c>
    </row>
    <row r="561" spans="1:6" ht="12.75" customHeight="1" x14ac:dyDescent="0.2">
      <c r="A561" s="4" t="s">
        <v>1121</v>
      </c>
      <c r="B561" s="4" t="s">
        <v>1122</v>
      </c>
      <c r="C561" s="5">
        <v>16416</v>
      </c>
      <c r="D561" s="5">
        <v>40356</v>
      </c>
      <c r="E561" s="5">
        <v>23940</v>
      </c>
      <c r="F561" s="5">
        <v>0</v>
      </c>
    </row>
    <row r="562" spans="1:6" ht="12.75" customHeight="1" x14ac:dyDescent="0.2">
      <c r="A562" s="4" t="s">
        <v>1123</v>
      </c>
      <c r="B562" s="4" t="s">
        <v>1124</v>
      </c>
      <c r="C562" s="5">
        <v>20520</v>
      </c>
      <c r="D562" s="5">
        <v>51984</v>
      </c>
      <c r="E562" s="5">
        <v>34200</v>
      </c>
      <c r="F562" s="5">
        <v>2736</v>
      </c>
    </row>
    <row r="563" spans="1:6" ht="12.75" customHeight="1" x14ac:dyDescent="0.2">
      <c r="A563" s="4" t="s">
        <v>1125</v>
      </c>
      <c r="B563" s="4" t="s">
        <v>1126</v>
      </c>
      <c r="C563" s="5">
        <v>648</v>
      </c>
      <c r="D563" s="5">
        <v>12312</v>
      </c>
      <c r="E563" s="5">
        <v>25272</v>
      </c>
      <c r="F563" s="5">
        <v>13608</v>
      </c>
    </row>
    <row r="564" spans="1:6" ht="12.75" customHeight="1" x14ac:dyDescent="0.2">
      <c r="A564" s="4" t="s">
        <v>1127</v>
      </c>
      <c r="B564" s="4" t="s">
        <v>1128</v>
      </c>
      <c r="C564" s="5">
        <v>0</v>
      </c>
      <c r="D564" s="5">
        <v>1296</v>
      </c>
      <c r="E564" s="5">
        <v>1296</v>
      </c>
      <c r="F564" s="5">
        <v>0</v>
      </c>
    </row>
    <row r="565" spans="1:6" ht="12.75" customHeight="1" x14ac:dyDescent="0.2">
      <c r="A565" s="4" t="s">
        <v>1129</v>
      </c>
      <c r="B565" s="4" t="s">
        <v>1130</v>
      </c>
      <c r="C565" s="5">
        <v>20412</v>
      </c>
      <c r="D565" s="5">
        <v>55404</v>
      </c>
      <c r="E565" s="5">
        <v>57024</v>
      </c>
      <c r="F565" s="5">
        <v>22032</v>
      </c>
    </row>
    <row r="566" spans="1:6" ht="12.75" customHeight="1" x14ac:dyDescent="0.2">
      <c r="A566" s="4" t="s">
        <v>1131</v>
      </c>
      <c r="B566" s="4" t="s">
        <v>1132</v>
      </c>
      <c r="C566" s="5">
        <v>2736</v>
      </c>
      <c r="D566" s="5">
        <v>6156</v>
      </c>
      <c r="E566" s="5">
        <v>5472</v>
      </c>
      <c r="F566" s="5">
        <v>2052</v>
      </c>
    </row>
    <row r="567" spans="1:6" ht="12.75" customHeight="1" x14ac:dyDescent="0.2">
      <c r="A567" s="4" t="s">
        <v>1133</v>
      </c>
      <c r="B567" s="4" t="s">
        <v>1134</v>
      </c>
      <c r="C567" s="5">
        <v>14364</v>
      </c>
      <c r="D567" s="5">
        <v>38304</v>
      </c>
      <c r="E567" s="5">
        <v>33516</v>
      </c>
      <c r="F567" s="5">
        <v>9576</v>
      </c>
    </row>
    <row r="568" spans="1:6" ht="12.75" customHeight="1" x14ac:dyDescent="0.2">
      <c r="A568" s="4" t="s">
        <v>1135</v>
      </c>
      <c r="B568" s="4" t="s">
        <v>1136</v>
      </c>
      <c r="C568" s="5">
        <v>2736</v>
      </c>
      <c r="D568" s="5">
        <v>12996</v>
      </c>
      <c r="E568" s="5">
        <v>13680</v>
      </c>
      <c r="F568" s="5">
        <v>3420</v>
      </c>
    </row>
    <row r="569" spans="1:6" ht="12.75" customHeight="1" x14ac:dyDescent="0.2">
      <c r="A569" s="4" t="s">
        <v>1137</v>
      </c>
      <c r="B569" s="4" t="s">
        <v>1138</v>
      </c>
      <c r="C569" s="5">
        <v>2628</v>
      </c>
      <c r="D569" s="5">
        <v>8568</v>
      </c>
      <c r="E569" s="5">
        <v>9252</v>
      </c>
      <c r="F569" s="5">
        <v>3312</v>
      </c>
    </row>
    <row r="570" spans="1:6" ht="12.75" customHeight="1" x14ac:dyDescent="0.2">
      <c r="A570" s="4" t="s">
        <v>1139</v>
      </c>
      <c r="B570" s="4" t="s">
        <v>1140</v>
      </c>
      <c r="C570" s="5">
        <v>0</v>
      </c>
      <c r="D570" s="5">
        <v>5508</v>
      </c>
      <c r="E570" s="5">
        <v>5508</v>
      </c>
      <c r="F570" s="5">
        <v>0</v>
      </c>
    </row>
    <row r="571" spans="1:6" ht="12.75" customHeight="1" x14ac:dyDescent="0.2">
      <c r="A571" s="4" t="s">
        <v>1141</v>
      </c>
      <c r="B571" s="4" t="s">
        <v>1142</v>
      </c>
      <c r="C571" s="5">
        <v>4788</v>
      </c>
      <c r="D571" s="5">
        <v>10260</v>
      </c>
      <c r="E571" s="5">
        <v>9576</v>
      </c>
      <c r="F571" s="5">
        <v>4104</v>
      </c>
    </row>
    <row r="572" spans="1:6" ht="12.75" customHeight="1" x14ac:dyDescent="0.2">
      <c r="A572" s="4" t="s">
        <v>1143</v>
      </c>
      <c r="B572" s="4" t="s">
        <v>1144</v>
      </c>
      <c r="C572" s="5">
        <v>1296</v>
      </c>
      <c r="D572" s="5">
        <v>4536</v>
      </c>
      <c r="E572" s="5">
        <v>3240</v>
      </c>
      <c r="F572" s="5">
        <v>0</v>
      </c>
    </row>
    <row r="573" spans="1:6" ht="12.75" customHeight="1" x14ac:dyDescent="0.2">
      <c r="A573" s="4" t="s">
        <v>1145</v>
      </c>
      <c r="B573" s="4" t="s">
        <v>1146</v>
      </c>
      <c r="C573" s="5">
        <v>4104</v>
      </c>
      <c r="D573" s="5">
        <v>12312</v>
      </c>
      <c r="E573" s="5">
        <v>12312</v>
      </c>
      <c r="F573" s="5">
        <v>4104</v>
      </c>
    </row>
    <row r="574" spans="1:6" ht="12.75" customHeight="1" x14ac:dyDescent="0.2">
      <c r="A574" s="4" t="s">
        <v>1147</v>
      </c>
      <c r="B574" s="4" t="s">
        <v>1148</v>
      </c>
      <c r="C574" s="5">
        <v>3648.89</v>
      </c>
      <c r="D574" s="5">
        <v>12830.07</v>
      </c>
      <c r="E574" s="5">
        <v>20736</v>
      </c>
      <c r="F574" s="5">
        <v>11554.82</v>
      </c>
    </row>
    <row r="575" spans="1:6" ht="12.75" customHeight="1" x14ac:dyDescent="0.2">
      <c r="A575" s="4" t="s">
        <v>1149</v>
      </c>
      <c r="B575" s="4" t="s">
        <v>1150</v>
      </c>
      <c r="C575" s="5">
        <v>15203.71</v>
      </c>
      <c r="D575" s="5">
        <v>58771.33</v>
      </c>
      <c r="E575" s="5">
        <v>53298</v>
      </c>
      <c r="F575" s="5">
        <v>9730.3799999999992</v>
      </c>
    </row>
    <row r="576" spans="1:6" ht="12.75" customHeight="1" x14ac:dyDescent="0.2">
      <c r="A576" s="4" t="s">
        <v>1151</v>
      </c>
      <c r="B576" s="4" t="s">
        <v>1152</v>
      </c>
      <c r="C576" s="5">
        <v>12196.75</v>
      </c>
      <c r="D576" s="5">
        <v>27028.95</v>
      </c>
      <c r="E576" s="5">
        <v>16758</v>
      </c>
      <c r="F576" s="5">
        <v>1925.8</v>
      </c>
    </row>
    <row r="577" spans="1:6" ht="12.75" customHeight="1" x14ac:dyDescent="0.2">
      <c r="A577" s="4" t="s">
        <v>1153</v>
      </c>
      <c r="B577" s="4" t="s">
        <v>1154</v>
      </c>
      <c r="C577" s="5">
        <v>5169.2299999999996</v>
      </c>
      <c r="D577" s="5">
        <v>10029.23</v>
      </c>
      <c r="E577" s="5">
        <v>4860</v>
      </c>
      <c r="F577" s="5">
        <v>0</v>
      </c>
    </row>
    <row r="578" spans="1:6" ht="12.75" customHeight="1" x14ac:dyDescent="0.2">
      <c r="A578" s="4" t="s">
        <v>1155</v>
      </c>
      <c r="B578" s="4" t="s">
        <v>1156</v>
      </c>
      <c r="C578" s="5">
        <v>4747.16</v>
      </c>
      <c r="D578" s="5">
        <v>13766.91</v>
      </c>
      <c r="E578" s="5">
        <v>13335.36</v>
      </c>
      <c r="F578" s="5">
        <v>4315.6099999999997</v>
      </c>
    </row>
    <row r="579" spans="1:6" ht="12.75" customHeight="1" x14ac:dyDescent="0.2">
      <c r="A579" s="4" t="s">
        <v>1157</v>
      </c>
      <c r="B579" s="4" t="s">
        <v>1158</v>
      </c>
      <c r="C579" s="5">
        <v>4315.6000000000004</v>
      </c>
      <c r="D579" s="5">
        <v>13823.48</v>
      </c>
      <c r="E579" s="5">
        <v>14255.04</v>
      </c>
      <c r="F579" s="5">
        <v>4747.16</v>
      </c>
    </row>
    <row r="580" spans="1:6" ht="12.75" customHeight="1" x14ac:dyDescent="0.2">
      <c r="A580" s="4" t="s">
        <v>1159</v>
      </c>
      <c r="B580" s="4" t="s">
        <v>1160</v>
      </c>
      <c r="C580" s="5">
        <v>19470.46</v>
      </c>
      <c r="D580" s="5">
        <v>53036.53</v>
      </c>
      <c r="E580" s="5">
        <v>41472</v>
      </c>
      <c r="F580" s="5">
        <v>7905.93</v>
      </c>
    </row>
    <row r="581" spans="1:6" ht="12.75" customHeight="1" x14ac:dyDescent="0.2">
      <c r="A581" s="4" t="s">
        <v>1161</v>
      </c>
      <c r="B581" s="4" t="s">
        <v>1162</v>
      </c>
      <c r="C581" s="5">
        <v>4315.6000000000004</v>
      </c>
      <c r="D581" s="5">
        <v>13795.2</v>
      </c>
      <c r="E581" s="5">
        <v>13795.2</v>
      </c>
      <c r="F581" s="5">
        <v>4315.6000000000004</v>
      </c>
    </row>
    <row r="582" spans="1:6" ht="12.75" customHeight="1" x14ac:dyDescent="0.2">
      <c r="A582" s="4" t="s">
        <v>1163</v>
      </c>
      <c r="B582" s="4" t="s">
        <v>1164</v>
      </c>
      <c r="C582" s="5">
        <v>9720</v>
      </c>
      <c r="D582" s="5">
        <v>37476</v>
      </c>
      <c r="E582" s="5">
        <v>43308</v>
      </c>
      <c r="F582" s="5">
        <v>15552</v>
      </c>
    </row>
    <row r="583" spans="1:6" ht="12.75" customHeight="1" x14ac:dyDescent="0.2">
      <c r="A583" s="4" t="s">
        <v>1165</v>
      </c>
      <c r="B583" s="4" t="s">
        <v>1166</v>
      </c>
      <c r="C583" s="5">
        <v>10368</v>
      </c>
      <c r="D583" s="5">
        <v>53460</v>
      </c>
      <c r="E583" s="5">
        <v>70956</v>
      </c>
      <c r="F583" s="5">
        <v>27864</v>
      </c>
    </row>
    <row r="584" spans="1:6" ht="12.75" customHeight="1" x14ac:dyDescent="0.2">
      <c r="A584" s="4" t="s">
        <v>1167</v>
      </c>
      <c r="B584" s="4" t="s">
        <v>1168</v>
      </c>
      <c r="C584" s="5">
        <v>9072</v>
      </c>
      <c r="D584" s="5">
        <v>44064</v>
      </c>
      <c r="E584" s="5">
        <v>53136</v>
      </c>
      <c r="F584" s="5">
        <v>18144</v>
      </c>
    </row>
    <row r="585" spans="1:6" ht="12.75" customHeight="1" x14ac:dyDescent="0.2">
      <c r="A585" s="4" t="s">
        <v>1169</v>
      </c>
      <c r="B585" s="4" t="s">
        <v>1170</v>
      </c>
      <c r="C585" s="5">
        <v>4104</v>
      </c>
      <c r="D585" s="5">
        <v>31122</v>
      </c>
      <c r="E585" s="5">
        <v>41724</v>
      </c>
      <c r="F585" s="5">
        <v>14706</v>
      </c>
    </row>
    <row r="586" spans="1:6" ht="12.75" customHeight="1" x14ac:dyDescent="0.2">
      <c r="A586" s="4" t="s">
        <v>1171</v>
      </c>
      <c r="B586" s="4" t="s">
        <v>1172</v>
      </c>
      <c r="C586" s="5">
        <v>648</v>
      </c>
      <c r="D586" s="5">
        <v>3888</v>
      </c>
      <c r="E586" s="5">
        <v>3240</v>
      </c>
      <c r="F586" s="5">
        <v>0</v>
      </c>
    </row>
    <row r="587" spans="1:6" ht="12.75" customHeight="1" x14ac:dyDescent="0.2">
      <c r="A587" s="4" t="s">
        <v>1173</v>
      </c>
      <c r="B587" s="4" t="s">
        <v>1174</v>
      </c>
      <c r="C587" s="5">
        <v>5184</v>
      </c>
      <c r="D587" s="5">
        <v>5184</v>
      </c>
      <c r="E587" s="5">
        <v>0</v>
      </c>
      <c r="F587" s="5">
        <v>0</v>
      </c>
    </row>
    <row r="588" spans="1:6" ht="12.75" customHeight="1" x14ac:dyDescent="0.2">
      <c r="A588" s="4" t="s">
        <v>1175</v>
      </c>
      <c r="B588" s="4" t="s">
        <v>1176</v>
      </c>
      <c r="C588" s="5">
        <v>2888.69</v>
      </c>
      <c r="D588" s="5">
        <v>2888.69</v>
      </c>
      <c r="E588" s="5">
        <v>0</v>
      </c>
      <c r="F588" s="5">
        <v>0</v>
      </c>
    </row>
    <row r="589" spans="1:6" ht="12.75" customHeight="1" x14ac:dyDescent="0.2">
      <c r="A589" s="4" t="s">
        <v>1177</v>
      </c>
      <c r="B589" s="4" t="s">
        <v>1178</v>
      </c>
      <c r="C589" s="5">
        <v>7776</v>
      </c>
      <c r="D589" s="5">
        <v>24624</v>
      </c>
      <c r="E589" s="5">
        <v>16848</v>
      </c>
      <c r="F589" s="5">
        <v>0</v>
      </c>
    </row>
    <row r="590" spans="1:6" ht="12.75" customHeight="1" x14ac:dyDescent="0.2">
      <c r="A590" s="4" t="s">
        <v>1179</v>
      </c>
      <c r="B590" s="4" t="s">
        <v>1180</v>
      </c>
      <c r="C590" s="5">
        <v>0</v>
      </c>
      <c r="D590" s="5">
        <v>6480</v>
      </c>
      <c r="E590" s="5">
        <v>9720</v>
      </c>
      <c r="F590" s="5">
        <v>3240</v>
      </c>
    </row>
    <row r="591" spans="1:6" ht="12.75" customHeight="1" x14ac:dyDescent="0.2">
      <c r="A591" s="4" t="s">
        <v>1181</v>
      </c>
      <c r="B591" s="4" t="s">
        <v>1182</v>
      </c>
      <c r="C591" s="5">
        <v>0</v>
      </c>
      <c r="D591" s="5">
        <v>7128</v>
      </c>
      <c r="E591" s="5">
        <v>11664</v>
      </c>
      <c r="F591" s="5">
        <v>4536</v>
      </c>
    </row>
    <row r="592" spans="1:6" ht="12.75" customHeight="1" x14ac:dyDescent="0.2">
      <c r="A592" s="4" t="s">
        <v>1183</v>
      </c>
      <c r="B592" s="4" t="s">
        <v>1184</v>
      </c>
      <c r="C592" s="5">
        <v>0</v>
      </c>
      <c r="D592" s="5">
        <v>12474</v>
      </c>
      <c r="E592" s="5">
        <v>17658</v>
      </c>
      <c r="F592" s="5">
        <v>5184</v>
      </c>
    </row>
    <row r="593" spans="1:6" ht="12.75" customHeight="1" x14ac:dyDescent="0.2">
      <c r="A593" s="4" t="s">
        <v>1185</v>
      </c>
      <c r="B593" s="4" t="s">
        <v>1186</v>
      </c>
      <c r="C593" s="5">
        <v>0</v>
      </c>
      <c r="D593" s="5">
        <v>3888</v>
      </c>
      <c r="E593" s="5">
        <v>5832</v>
      </c>
      <c r="F593" s="5">
        <v>1944</v>
      </c>
    </row>
    <row r="594" spans="1:6" ht="12.75" customHeight="1" x14ac:dyDescent="0.2">
      <c r="A594" s="4" t="s">
        <v>1187</v>
      </c>
      <c r="B594" s="4" t="s">
        <v>1188</v>
      </c>
      <c r="C594" s="5">
        <v>0</v>
      </c>
      <c r="D594" s="5">
        <v>11628</v>
      </c>
      <c r="E594" s="5">
        <v>17100</v>
      </c>
      <c r="F594" s="5">
        <v>5472</v>
      </c>
    </row>
    <row r="595" spans="1:6" ht="12.75" customHeight="1" x14ac:dyDescent="0.2">
      <c r="A595" s="4" t="s">
        <v>1189</v>
      </c>
      <c r="B595" s="4" t="s">
        <v>1190</v>
      </c>
      <c r="C595" s="5">
        <v>0</v>
      </c>
      <c r="D595" s="5">
        <v>648</v>
      </c>
      <c r="E595" s="5">
        <v>648</v>
      </c>
      <c r="F595" s="5">
        <v>0</v>
      </c>
    </row>
    <row r="596" spans="1:6" ht="12.75" customHeight="1" x14ac:dyDescent="0.2">
      <c r="A596" s="4" t="s">
        <v>1191</v>
      </c>
      <c r="B596" s="4" t="s">
        <v>1192</v>
      </c>
      <c r="C596" s="5">
        <v>0</v>
      </c>
      <c r="D596" s="5">
        <v>7128</v>
      </c>
      <c r="E596" s="5">
        <v>13608</v>
      </c>
      <c r="F596" s="5">
        <v>6480</v>
      </c>
    </row>
    <row r="597" spans="1:6" ht="12.75" customHeight="1" x14ac:dyDescent="0.2">
      <c r="A597" s="4" t="s">
        <v>1193</v>
      </c>
      <c r="B597" s="4" t="s">
        <v>1194</v>
      </c>
      <c r="C597" s="5">
        <v>0</v>
      </c>
      <c r="D597" s="5">
        <v>1944</v>
      </c>
      <c r="E597" s="5">
        <v>2592</v>
      </c>
      <c r="F597" s="5">
        <v>648</v>
      </c>
    </row>
    <row r="598" spans="1:6" ht="12.75" customHeight="1" x14ac:dyDescent="0.2">
      <c r="A598" s="4" t="s">
        <v>1195</v>
      </c>
      <c r="B598" s="4" t="s">
        <v>1196</v>
      </c>
      <c r="C598" s="5">
        <v>0</v>
      </c>
      <c r="D598" s="5">
        <v>2592</v>
      </c>
      <c r="E598" s="5">
        <v>2592</v>
      </c>
      <c r="F598" s="5">
        <v>0</v>
      </c>
    </row>
    <row r="599" spans="1:6" ht="12.75" customHeight="1" x14ac:dyDescent="0.2">
      <c r="A599" s="4" t="s">
        <v>1197</v>
      </c>
      <c r="B599" s="4" t="s">
        <v>1198</v>
      </c>
      <c r="C599" s="5">
        <v>0</v>
      </c>
      <c r="D599" s="5">
        <v>6150.81</v>
      </c>
      <c r="E599" s="5">
        <v>11016</v>
      </c>
      <c r="F599" s="5">
        <v>4865.1899999999996</v>
      </c>
    </row>
    <row r="600" spans="1:6" ht="12.75" customHeight="1" x14ac:dyDescent="0.2">
      <c r="A600" s="4" t="s">
        <v>1199</v>
      </c>
      <c r="B600" s="4" t="s">
        <v>1200</v>
      </c>
      <c r="C600" s="5">
        <v>0</v>
      </c>
      <c r="D600" s="5">
        <v>1296</v>
      </c>
      <c r="E600" s="5">
        <v>1296</v>
      </c>
      <c r="F600" s="5">
        <v>0</v>
      </c>
    </row>
    <row r="601" spans="1:6" ht="12.75" customHeight="1" x14ac:dyDescent="0.2">
      <c r="A601" s="4" t="s">
        <v>1201</v>
      </c>
      <c r="B601" s="4" t="s">
        <v>1202</v>
      </c>
      <c r="C601" s="5">
        <v>0</v>
      </c>
      <c r="D601" s="5">
        <v>1296</v>
      </c>
      <c r="E601" s="5">
        <v>3240</v>
      </c>
      <c r="F601" s="5">
        <v>1944</v>
      </c>
    </row>
    <row r="602" spans="1:6" ht="12.75" customHeight="1" x14ac:dyDescent="0.2">
      <c r="A602" s="4" t="s">
        <v>1203</v>
      </c>
      <c r="B602" s="4" t="s">
        <v>1204</v>
      </c>
      <c r="C602" s="5">
        <v>0</v>
      </c>
      <c r="D602" s="5">
        <v>6480</v>
      </c>
      <c r="E602" s="5">
        <v>19440</v>
      </c>
      <c r="F602" s="5">
        <v>12960</v>
      </c>
    </row>
    <row r="603" spans="1:6" ht="12.75" customHeight="1" x14ac:dyDescent="0.2">
      <c r="A603" s="4" t="s">
        <v>1205</v>
      </c>
      <c r="B603" s="4" t="s">
        <v>1206</v>
      </c>
      <c r="C603" s="5">
        <v>0</v>
      </c>
      <c r="D603" s="5">
        <v>2736</v>
      </c>
      <c r="E603" s="5">
        <v>7524</v>
      </c>
      <c r="F603" s="5">
        <v>4788</v>
      </c>
    </row>
    <row r="604" spans="1:6" ht="12.75" customHeight="1" x14ac:dyDescent="0.2">
      <c r="A604" s="4" t="s">
        <v>1207</v>
      </c>
      <c r="B604" s="4" t="s">
        <v>1208</v>
      </c>
      <c r="C604" s="5">
        <v>0</v>
      </c>
      <c r="D604" s="5">
        <v>1944</v>
      </c>
      <c r="E604" s="5">
        <v>7776</v>
      </c>
      <c r="F604" s="5">
        <v>5832</v>
      </c>
    </row>
    <row r="605" spans="1:6" ht="12.75" customHeight="1" x14ac:dyDescent="0.2">
      <c r="A605" s="4" t="s">
        <v>1209</v>
      </c>
      <c r="B605" s="4" t="s">
        <v>1210</v>
      </c>
      <c r="C605" s="5">
        <v>0</v>
      </c>
      <c r="D605" s="5">
        <v>648</v>
      </c>
      <c r="E605" s="5">
        <v>8424</v>
      </c>
      <c r="F605" s="5">
        <v>7776</v>
      </c>
    </row>
    <row r="606" spans="1:6" ht="12.75" customHeight="1" x14ac:dyDescent="0.2">
      <c r="A606" s="4" t="s">
        <v>1211</v>
      </c>
      <c r="B606" s="4" t="s">
        <v>1212</v>
      </c>
      <c r="C606" s="5">
        <v>0</v>
      </c>
      <c r="D606" s="5">
        <v>1944</v>
      </c>
      <c r="E606" s="5">
        <v>7128</v>
      </c>
      <c r="F606" s="5">
        <v>5184</v>
      </c>
    </row>
    <row r="607" spans="1:6" ht="12.75" customHeight="1" x14ac:dyDescent="0.2">
      <c r="A607" s="4" t="s">
        <v>1213</v>
      </c>
      <c r="B607" s="4" t="s">
        <v>1214</v>
      </c>
      <c r="C607" s="5">
        <v>0</v>
      </c>
      <c r="D607" s="5">
        <v>9072</v>
      </c>
      <c r="E607" s="5">
        <v>14256</v>
      </c>
      <c r="F607" s="5">
        <v>5184</v>
      </c>
    </row>
    <row r="608" spans="1:6" ht="12.75" customHeight="1" x14ac:dyDescent="0.2">
      <c r="A608" s="4" t="s">
        <v>1215</v>
      </c>
      <c r="B608" s="4" t="s">
        <v>1216</v>
      </c>
      <c r="C608" s="5">
        <v>0</v>
      </c>
      <c r="D608" s="5">
        <v>0</v>
      </c>
      <c r="E608" s="5">
        <v>9072</v>
      </c>
      <c r="F608" s="5">
        <v>9072</v>
      </c>
    </row>
    <row r="609" spans="1:6" ht="12.75" customHeight="1" x14ac:dyDescent="0.2">
      <c r="A609" s="4" t="s">
        <v>1217</v>
      </c>
      <c r="B609" s="4" t="s">
        <v>1218</v>
      </c>
      <c r="C609" s="5">
        <v>0</v>
      </c>
      <c r="D609" s="5">
        <v>398.52</v>
      </c>
      <c r="E609" s="5">
        <v>6480</v>
      </c>
      <c r="F609" s="5">
        <v>6081.48</v>
      </c>
    </row>
    <row r="610" spans="1:6" ht="12.75" customHeight="1" x14ac:dyDescent="0.2">
      <c r="A610" s="4" t="s">
        <v>1219</v>
      </c>
      <c r="B610" s="4" t="s">
        <v>1220</v>
      </c>
      <c r="C610" s="5">
        <v>0</v>
      </c>
      <c r="D610" s="5">
        <v>0</v>
      </c>
      <c r="E610" s="5">
        <v>1296</v>
      </c>
      <c r="F610" s="5">
        <v>1296</v>
      </c>
    </row>
    <row r="611" spans="1:6" ht="12.75" customHeight="1" x14ac:dyDescent="0.2">
      <c r="A611" s="4" t="s">
        <v>1221</v>
      </c>
      <c r="B611" s="4" t="s">
        <v>1222</v>
      </c>
      <c r="C611" s="5">
        <v>0</v>
      </c>
      <c r="D611" s="5">
        <v>0</v>
      </c>
      <c r="E611" s="5">
        <v>11664</v>
      </c>
      <c r="F611" s="5">
        <v>11664</v>
      </c>
    </row>
    <row r="612" spans="1:6" ht="12.75" customHeight="1" x14ac:dyDescent="0.2">
      <c r="A612" s="4" t="s">
        <v>1223</v>
      </c>
      <c r="B612" s="4" t="s">
        <v>1224</v>
      </c>
      <c r="C612" s="5">
        <v>0</v>
      </c>
      <c r="D612" s="5">
        <v>0</v>
      </c>
      <c r="E612" s="5">
        <v>1944</v>
      </c>
      <c r="F612" s="5">
        <v>1944</v>
      </c>
    </row>
    <row r="613" spans="1:6" ht="12.75" customHeight="1" x14ac:dyDescent="0.2">
      <c r="A613" s="4" t="s">
        <v>1225</v>
      </c>
      <c r="B613" s="4" t="s">
        <v>1226</v>
      </c>
      <c r="C613" s="5">
        <v>0</v>
      </c>
      <c r="D613" s="5">
        <v>0</v>
      </c>
      <c r="E613" s="5">
        <v>684</v>
      </c>
      <c r="F613" s="5">
        <v>684</v>
      </c>
    </row>
    <row r="614" spans="1:6" ht="12.75" customHeight="1" x14ac:dyDescent="0.2">
      <c r="A614" s="4" t="s">
        <v>1227</v>
      </c>
      <c r="B614" s="4" t="s">
        <v>1228</v>
      </c>
      <c r="C614" s="5">
        <v>0</v>
      </c>
      <c r="D614" s="5">
        <v>0</v>
      </c>
      <c r="E614" s="5">
        <v>1296</v>
      </c>
      <c r="F614" s="5">
        <v>1296</v>
      </c>
    </row>
    <row r="615" spans="1:6" ht="12.75" customHeight="1" x14ac:dyDescent="0.2">
      <c r="A615" s="4" t="s">
        <v>1229</v>
      </c>
      <c r="B615" s="4" t="s">
        <v>1230</v>
      </c>
      <c r="C615" s="5">
        <v>0</v>
      </c>
      <c r="D615" s="5">
        <v>0</v>
      </c>
      <c r="E615" s="5">
        <v>648</v>
      </c>
      <c r="F615" s="5">
        <v>648</v>
      </c>
    </row>
    <row r="616" spans="1:6" ht="12.75" customHeight="1" x14ac:dyDescent="0.2">
      <c r="A616" s="4" t="s">
        <v>1231</v>
      </c>
      <c r="B616" s="4" t="s">
        <v>1232</v>
      </c>
      <c r="C616" s="5">
        <v>0</v>
      </c>
      <c r="D616" s="5">
        <v>79.7</v>
      </c>
      <c r="E616" s="5">
        <v>1296</v>
      </c>
      <c r="F616" s="5">
        <v>1216.3</v>
      </c>
    </row>
    <row r="617" spans="1:6" ht="12.75" customHeight="1" x14ac:dyDescent="0.2">
      <c r="A617" s="4" t="s">
        <v>1233</v>
      </c>
      <c r="B617" s="4" t="s">
        <v>1234</v>
      </c>
      <c r="C617" s="5">
        <v>0</v>
      </c>
      <c r="D617" s="5">
        <v>0</v>
      </c>
      <c r="E617" s="5">
        <v>3240</v>
      </c>
      <c r="F617" s="5">
        <v>3240</v>
      </c>
    </row>
    <row r="618" spans="1:6" ht="12.75" customHeight="1" x14ac:dyDescent="0.2">
      <c r="A618" s="4" t="s">
        <v>1235</v>
      </c>
      <c r="B618" s="4" t="s">
        <v>1236</v>
      </c>
      <c r="C618" s="5">
        <v>0</v>
      </c>
      <c r="D618" s="5">
        <v>0</v>
      </c>
      <c r="E618" s="5">
        <v>648</v>
      </c>
      <c r="F618" s="5">
        <v>648</v>
      </c>
    </row>
    <row r="619" spans="1:6" ht="12.75" customHeight="1" x14ac:dyDescent="0.2">
      <c r="A619" s="4" t="s">
        <v>1237</v>
      </c>
      <c r="B619" s="4" t="s">
        <v>1238</v>
      </c>
      <c r="C619" s="5">
        <v>0</v>
      </c>
      <c r="D619" s="5">
        <v>0</v>
      </c>
      <c r="E619" s="5">
        <v>5472</v>
      </c>
      <c r="F619" s="5">
        <v>5472</v>
      </c>
    </row>
    <row r="620" spans="1:6" ht="12.75" customHeight="1" x14ac:dyDescent="0.2">
      <c r="A620" s="4" t="s">
        <v>1239</v>
      </c>
      <c r="B620" s="4" t="s">
        <v>1240</v>
      </c>
      <c r="C620" s="5">
        <v>0</v>
      </c>
      <c r="D620" s="5">
        <v>0</v>
      </c>
      <c r="E620" s="5">
        <v>1296</v>
      </c>
      <c r="F620" s="5">
        <v>1296</v>
      </c>
    </row>
    <row r="621" spans="1:6" ht="12.75" customHeight="1" x14ac:dyDescent="0.2">
      <c r="A621" s="4" t="s">
        <v>1241</v>
      </c>
      <c r="B621" s="4" t="s">
        <v>1242</v>
      </c>
      <c r="C621" s="5">
        <v>0</v>
      </c>
      <c r="D621" s="5">
        <v>3900.34</v>
      </c>
      <c r="E621" s="5">
        <v>29272.799999999999</v>
      </c>
      <c r="F621" s="5">
        <v>25372.46</v>
      </c>
    </row>
    <row r="622" spans="1:6" ht="12.75" customHeight="1" x14ac:dyDescent="0.2">
      <c r="A622" s="4" t="s">
        <v>1243</v>
      </c>
      <c r="B622" s="4" t="s">
        <v>1244</v>
      </c>
      <c r="C622" s="5">
        <v>0</v>
      </c>
      <c r="D622" s="5">
        <v>0</v>
      </c>
      <c r="E622" s="5">
        <v>1296</v>
      </c>
      <c r="F622" s="5">
        <v>1296</v>
      </c>
    </row>
    <row r="623" spans="1:6" ht="12.75" customHeight="1" x14ac:dyDescent="0.2">
      <c r="A623" s="4" t="s">
        <v>1245</v>
      </c>
      <c r="B623" s="4" t="s">
        <v>1246</v>
      </c>
      <c r="C623" s="5">
        <f>SUM(C624:C713)</f>
        <v>1289470.8400000001</v>
      </c>
      <c r="D623" s="5">
        <f>SUM(D624:D713)</f>
        <v>3046984.6100000003</v>
      </c>
      <c r="E623" s="5">
        <f>SUM(E624:E713)</f>
        <v>3296593.6300000004</v>
      </c>
      <c r="F623" s="5">
        <f>SUM(F624:F713)</f>
        <v>1539079.86</v>
      </c>
    </row>
    <row r="624" spans="1:6" ht="12.75" customHeight="1" x14ac:dyDescent="0.2">
      <c r="A624" s="4" t="s">
        <v>1247</v>
      </c>
      <c r="B624" s="4" t="s">
        <v>1248</v>
      </c>
      <c r="C624" s="5">
        <v>3841.9</v>
      </c>
      <c r="D624" s="5">
        <v>7683.8</v>
      </c>
      <c r="E624" s="5">
        <v>5762.85</v>
      </c>
      <c r="F624" s="5">
        <v>1920.95</v>
      </c>
    </row>
    <row r="625" spans="1:6" ht="12.75" customHeight="1" x14ac:dyDescent="0.2">
      <c r="A625" s="4" t="s">
        <v>1249</v>
      </c>
      <c r="B625" s="4" t="s">
        <v>1250</v>
      </c>
      <c r="C625" s="5">
        <v>460</v>
      </c>
      <c r="D625" s="5">
        <v>0</v>
      </c>
      <c r="E625" s="5">
        <v>0</v>
      </c>
      <c r="F625" s="5">
        <v>460</v>
      </c>
    </row>
    <row r="626" spans="1:6" ht="12.75" customHeight="1" x14ac:dyDescent="0.2">
      <c r="A626" s="4" t="s">
        <v>1251</v>
      </c>
      <c r="B626" s="4" t="s">
        <v>1252</v>
      </c>
      <c r="C626" s="5">
        <v>946.83</v>
      </c>
      <c r="D626" s="5">
        <v>3026.64</v>
      </c>
      <c r="E626" s="5">
        <v>3026.64</v>
      </c>
      <c r="F626" s="5">
        <v>946.83</v>
      </c>
    </row>
    <row r="627" spans="1:6" ht="12.75" customHeight="1" x14ac:dyDescent="0.2">
      <c r="A627" s="4" t="s">
        <v>1253</v>
      </c>
      <c r="B627" s="4" t="s">
        <v>1254</v>
      </c>
      <c r="C627" s="5">
        <v>0</v>
      </c>
      <c r="D627" s="5">
        <v>28745.46</v>
      </c>
      <c r="E627" s="5">
        <v>38327.279999999999</v>
      </c>
      <c r="F627" s="5">
        <v>9581.82</v>
      </c>
    </row>
    <row r="628" spans="1:6" ht="12.75" customHeight="1" x14ac:dyDescent="0.2">
      <c r="A628" s="4" t="s">
        <v>1255</v>
      </c>
      <c r="B628" s="4" t="s">
        <v>1256</v>
      </c>
      <c r="C628" s="5">
        <v>3000</v>
      </c>
      <c r="D628" s="5">
        <v>4500</v>
      </c>
      <c r="E628" s="5">
        <v>4500</v>
      </c>
      <c r="F628" s="5">
        <v>3000</v>
      </c>
    </row>
    <row r="629" spans="1:6" ht="12.75" customHeight="1" x14ac:dyDescent="0.2">
      <c r="A629" s="4" t="s">
        <v>1257</v>
      </c>
      <c r="B629" s="4" t="s">
        <v>1258</v>
      </c>
      <c r="C629" s="5">
        <v>17759.04</v>
      </c>
      <c r="D629" s="5">
        <v>35363.29</v>
      </c>
      <c r="E629" s="5">
        <v>54729.07</v>
      </c>
      <c r="F629" s="5">
        <v>37124.82</v>
      </c>
    </row>
    <row r="630" spans="1:6" ht="12.75" customHeight="1" x14ac:dyDescent="0.2">
      <c r="A630" s="4" t="s">
        <v>1259</v>
      </c>
      <c r="B630" s="4" t="s">
        <v>1260</v>
      </c>
      <c r="C630" s="5">
        <v>1118.01</v>
      </c>
      <c r="D630" s="5">
        <v>3065.83</v>
      </c>
      <c r="E630" s="5">
        <v>3335.96</v>
      </c>
      <c r="F630" s="5">
        <v>1388.14</v>
      </c>
    </row>
    <row r="631" spans="1:6" ht="12.75" customHeight="1" x14ac:dyDescent="0.2">
      <c r="A631" s="4" t="s">
        <v>1261</v>
      </c>
      <c r="B631" s="4" t="s">
        <v>1262</v>
      </c>
      <c r="C631" s="5">
        <v>0</v>
      </c>
      <c r="D631" s="5">
        <v>830</v>
      </c>
      <c r="E631" s="5">
        <v>1390</v>
      </c>
      <c r="F631" s="5">
        <v>560</v>
      </c>
    </row>
    <row r="632" spans="1:6" ht="12.75" customHeight="1" x14ac:dyDescent="0.2">
      <c r="A632" s="4" t="s">
        <v>1263</v>
      </c>
      <c r="B632" s="4" t="s">
        <v>1264</v>
      </c>
      <c r="C632" s="5">
        <v>350</v>
      </c>
      <c r="D632" s="5">
        <v>0</v>
      </c>
      <c r="E632" s="5">
        <v>0</v>
      </c>
      <c r="F632" s="5">
        <v>350</v>
      </c>
    </row>
    <row r="633" spans="1:6" ht="12.75" customHeight="1" x14ac:dyDescent="0.2">
      <c r="A633" s="4" t="s">
        <v>1265</v>
      </c>
      <c r="B633" s="4" t="s">
        <v>1266</v>
      </c>
      <c r="C633" s="5">
        <v>669.54</v>
      </c>
      <c r="D633" s="5">
        <v>2008.62</v>
      </c>
      <c r="E633" s="5">
        <v>1339.08</v>
      </c>
      <c r="F633" s="5">
        <v>0</v>
      </c>
    </row>
    <row r="634" spans="1:6" ht="12.75" customHeight="1" x14ac:dyDescent="0.2">
      <c r="A634" s="4" t="s">
        <v>1267</v>
      </c>
      <c r="B634" s="4" t="s">
        <v>1268</v>
      </c>
      <c r="C634" s="5">
        <v>0</v>
      </c>
      <c r="D634" s="5">
        <v>625</v>
      </c>
      <c r="E634" s="5">
        <v>625</v>
      </c>
      <c r="F634" s="5">
        <v>0</v>
      </c>
    </row>
    <row r="635" spans="1:6" ht="12.75" customHeight="1" x14ac:dyDescent="0.2">
      <c r="A635" s="4" t="s">
        <v>1269</v>
      </c>
      <c r="B635" s="4" t="s">
        <v>1270</v>
      </c>
      <c r="C635" s="5">
        <v>0</v>
      </c>
      <c r="D635" s="5">
        <v>18467.78</v>
      </c>
      <c r="E635" s="5">
        <v>18467.78</v>
      </c>
      <c r="F635" s="5">
        <v>0</v>
      </c>
    </row>
    <row r="636" spans="1:6" ht="12.75" customHeight="1" x14ac:dyDescent="0.2">
      <c r="A636" s="4" t="s">
        <v>1271</v>
      </c>
      <c r="B636" s="4" t="s">
        <v>1272</v>
      </c>
      <c r="C636" s="5">
        <v>142</v>
      </c>
      <c r="D636" s="5">
        <v>245.5</v>
      </c>
      <c r="E636" s="5">
        <v>103.5</v>
      </c>
      <c r="F636" s="5">
        <v>0</v>
      </c>
    </row>
    <row r="637" spans="1:6" ht="12.75" customHeight="1" x14ac:dyDescent="0.2">
      <c r="A637" s="4" t="s">
        <v>1273</v>
      </c>
      <c r="B637" s="4" t="s">
        <v>1274</v>
      </c>
      <c r="C637" s="5">
        <v>0</v>
      </c>
      <c r="D637" s="5">
        <v>140</v>
      </c>
      <c r="E637" s="5">
        <v>210</v>
      </c>
      <c r="F637" s="5">
        <v>70</v>
      </c>
    </row>
    <row r="638" spans="1:6" ht="12.75" customHeight="1" x14ac:dyDescent="0.2">
      <c r="A638" s="4" t="s">
        <v>1275</v>
      </c>
      <c r="B638" s="4" t="s">
        <v>1276</v>
      </c>
      <c r="C638" s="5">
        <v>160</v>
      </c>
      <c r="D638" s="5">
        <v>780</v>
      </c>
      <c r="E638" s="5">
        <v>620</v>
      </c>
      <c r="F638" s="5">
        <v>0</v>
      </c>
    </row>
    <row r="639" spans="1:6" ht="12.75" customHeight="1" x14ac:dyDescent="0.2">
      <c r="A639" s="4" t="s">
        <v>1277</v>
      </c>
      <c r="B639" s="4" t="s">
        <v>1278</v>
      </c>
      <c r="C639" s="5">
        <v>492.9</v>
      </c>
      <c r="D639" s="5">
        <v>2071.67</v>
      </c>
      <c r="E639" s="5">
        <v>1856.17</v>
      </c>
      <c r="F639" s="5">
        <v>277.39999999999998</v>
      </c>
    </row>
    <row r="640" spans="1:6" ht="12.75" customHeight="1" x14ac:dyDescent="0.2">
      <c r="A640" s="4" t="s">
        <v>1279</v>
      </c>
      <c r="B640" s="4" t="s">
        <v>1280</v>
      </c>
      <c r="C640" s="5">
        <v>2178.1</v>
      </c>
      <c r="D640" s="5">
        <v>7542.3</v>
      </c>
      <c r="E640" s="5">
        <v>8046.3</v>
      </c>
      <c r="F640" s="5">
        <v>2682.1</v>
      </c>
    </row>
    <row r="641" spans="1:6" ht="12.75" customHeight="1" x14ac:dyDescent="0.2">
      <c r="A641" s="4" t="s">
        <v>1281</v>
      </c>
      <c r="B641" s="4" t="s">
        <v>1282</v>
      </c>
      <c r="C641" s="5">
        <v>0</v>
      </c>
      <c r="D641" s="5">
        <v>1399.32</v>
      </c>
      <c r="E641" s="5">
        <v>1399.32</v>
      </c>
      <c r="F641" s="5">
        <v>0</v>
      </c>
    </row>
    <row r="642" spans="1:6" ht="12.75" customHeight="1" x14ac:dyDescent="0.2">
      <c r="A642" s="4" t="s">
        <v>1283</v>
      </c>
      <c r="B642" s="4" t="s">
        <v>1284</v>
      </c>
      <c r="C642" s="5">
        <v>284.37</v>
      </c>
      <c r="D642" s="5">
        <v>894.72</v>
      </c>
      <c r="E642" s="5">
        <v>894.72</v>
      </c>
      <c r="F642" s="5">
        <v>284.37</v>
      </c>
    </row>
    <row r="643" spans="1:6" ht="12.75" customHeight="1" x14ac:dyDescent="0.2">
      <c r="A643" s="4" t="s">
        <v>1285</v>
      </c>
      <c r="B643" s="4" t="s">
        <v>1286</v>
      </c>
      <c r="C643" s="5">
        <v>1315</v>
      </c>
      <c r="D643" s="5">
        <v>2620</v>
      </c>
      <c r="E643" s="5">
        <v>4470</v>
      </c>
      <c r="F643" s="5">
        <v>3165</v>
      </c>
    </row>
    <row r="644" spans="1:6" ht="12.75" customHeight="1" x14ac:dyDescent="0.2">
      <c r="A644" s="4" t="s">
        <v>1287</v>
      </c>
      <c r="B644" s="4" t="s">
        <v>1288</v>
      </c>
      <c r="C644" s="5">
        <v>2900</v>
      </c>
      <c r="D644" s="5">
        <v>2900</v>
      </c>
      <c r="E644" s="5">
        <v>0</v>
      </c>
      <c r="F644" s="5">
        <v>0</v>
      </c>
    </row>
    <row r="645" spans="1:6" ht="12.75" customHeight="1" x14ac:dyDescent="0.2">
      <c r="A645" s="4" t="s">
        <v>1289</v>
      </c>
      <c r="B645" s="4" t="s">
        <v>1290</v>
      </c>
      <c r="C645" s="5">
        <v>0</v>
      </c>
      <c r="D645" s="5">
        <v>148</v>
      </c>
      <c r="E645" s="5">
        <v>148</v>
      </c>
      <c r="F645" s="5">
        <v>0</v>
      </c>
    </row>
    <row r="646" spans="1:6" ht="12.75" customHeight="1" x14ac:dyDescent="0.2">
      <c r="A646" s="4" t="s">
        <v>1291</v>
      </c>
      <c r="B646" s="4" t="s">
        <v>1292</v>
      </c>
      <c r="C646" s="5">
        <v>0</v>
      </c>
      <c r="D646" s="5">
        <v>4070.19</v>
      </c>
      <c r="E646" s="5">
        <v>4070.19</v>
      </c>
      <c r="F646" s="5">
        <v>0</v>
      </c>
    </row>
    <row r="647" spans="1:6" ht="12.75" customHeight="1" x14ac:dyDescent="0.2">
      <c r="A647" s="4" t="s">
        <v>1293</v>
      </c>
      <c r="B647" s="4" t="s">
        <v>1294</v>
      </c>
      <c r="C647" s="5">
        <v>1538.67</v>
      </c>
      <c r="D647" s="5">
        <v>5585.15</v>
      </c>
      <c r="E647" s="5">
        <v>5877.48</v>
      </c>
      <c r="F647" s="5">
        <v>1831</v>
      </c>
    </row>
    <row r="648" spans="1:6" ht="12.75" customHeight="1" x14ac:dyDescent="0.2">
      <c r="A648" s="4" t="s">
        <v>1295</v>
      </c>
      <c r="B648" s="4" t="s">
        <v>1296</v>
      </c>
      <c r="C648" s="5">
        <v>3660</v>
      </c>
      <c r="D648" s="5">
        <v>9118</v>
      </c>
      <c r="E648" s="5">
        <v>8518</v>
      </c>
      <c r="F648" s="5">
        <v>3060</v>
      </c>
    </row>
    <row r="649" spans="1:6" ht="12.75" customHeight="1" x14ac:dyDescent="0.2">
      <c r="A649" s="4" t="s">
        <v>1297</v>
      </c>
      <c r="B649" s="4" t="s">
        <v>1298</v>
      </c>
      <c r="C649" s="5">
        <v>450</v>
      </c>
      <c r="D649" s="5">
        <v>1350</v>
      </c>
      <c r="E649" s="5">
        <v>3330</v>
      </c>
      <c r="F649" s="5">
        <v>2430</v>
      </c>
    </row>
    <row r="650" spans="1:6" ht="12.75" customHeight="1" x14ac:dyDescent="0.2">
      <c r="A650" s="4" t="s">
        <v>1299</v>
      </c>
      <c r="B650" s="4" t="s">
        <v>1300</v>
      </c>
      <c r="C650" s="5">
        <v>820</v>
      </c>
      <c r="D650" s="5">
        <v>0</v>
      </c>
      <c r="E650" s="5">
        <v>0</v>
      </c>
      <c r="F650" s="5">
        <v>820</v>
      </c>
    </row>
    <row r="651" spans="1:6" ht="12.75" customHeight="1" x14ac:dyDescent="0.2">
      <c r="A651" s="4" t="s">
        <v>1301</v>
      </c>
      <c r="B651" s="4" t="s">
        <v>1302</v>
      </c>
      <c r="C651" s="5">
        <v>260966.86</v>
      </c>
      <c r="D651" s="5">
        <v>0</v>
      </c>
      <c r="E651" s="5">
        <v>0</v>
      </c>
      <c r="F651" s="5">
        <v>260966.86</v>
      </c>
    </row>
    <row r="652" spans="1:6" ht="12.75" customHeight="1" x14ac:dyDescent="0.2">
      <c r="A652" s="4" t="s">
        <v>1303</v>
      </c>
      <c r="B652" s="4" t="s">
        <v>1304</v>
      </c>
      <c r="C652" s="5">
        <v>7253.95</v>
      </c>
      <c r="D652" s="5">
        <v>48017.38</v>
      </c>
      <c r="E652" s="5">
        <v>63079.21</v>
      </c>
      <c r="F652" s="5">
        <v>22315.78</v>
      </c>
    </row>
    <row r="653" spans="1:6" ht="12.75" customHeight="1" x14ac:dyDescent="0.2">
      <c r="A653" s="4" t="s">
        <v>1305</v>
      </c>
      <c r="B653" s="4" t="s">
        <v>1306</v>
      </c>
      <c r="C653" s="5">
        <v>0</v>
      </c>
      <c r="D653" s="5">
        <v>2340</v>
      </c>
      <c r="E653" s="5">
        <v>2340</v>
      </c>
      <c r="F653" s="5">
        <v>0</v>
      </c>
    </row>
    <row r="654" spans="1:6" ht="12.75" customHeight="1" x14ac:dyDescent="0.2">
      <c r="A654" s="4" t="s">
        <v>1307</v>
      </c>
      <c r="B654" s="4" t="s">
        <v>1308</v>
      </c>
      <c r="C654" s="5">
        <v>0</v>
      </c>
      <c r="D654" s="5">
        <v>510</v>
      </c>
      <c r="E654" s="5">
        <v>510</v>
      </c>
      <c r="F654" s="5">
        <v>0</v>
      </c>
    </row>
    <row r="655" spans="1:6" ht="12.75" customHeight="1" x14ac:dyDescent="0.2">
      <c r="A655" s="4" t="s">
        <v>1309</v>
      </c>
      <c r="B655" s="4" t="s">
        <v>1310</v>
      </c>
      <c r="C655" s="5">
        <v>1830.86</v>
      </c>
      <c r="D655" s="5">
        <v>0</v>
      </c>
      <c r="E655" s="5">
        <v>0</v>
      </c>
      <c r="F655" s="5">
        <v>1830.86</v>
      </c>
    </row>
    <row r="656" spans="1:6" ht="12.75" customHeight="1" x14ac:dyDescent="0.2">
      <c r="A656" s="4" t="s">
        <v>1311</v>
      </c>
      <c r="B656" s="4" t="s">
        <v>1312</v>
      </c>
      <c r="C656" s="5">
        <v>0</v>
      </c>
      <c r="D656" s="5">
        <v>290</v>
      </c>
      <c r="E656" s="5">
        <v>290</v>
      </c>
      <c r="F656" s="5">
        <v>0</v>
      </c>
    </row>
    <row r="657" spans="1:6" ht="12.75" customHeight="1" x14ac:dyDescent="0.2">
      <c r="A657" s="4" t="s">
        <v>1313</v>
      </c>
      <c r="B657" s="4" t="s">
        <v>1314</v>
      </c>
      <c r="C657" s="5">
        <v>4952.37</v>
      </c>
      <c r="D657" s="5">
        <v>16299.13</v>
      </c>
      <c r="E657" s="5">
        <v>16299.13</v>
      </c>
      <c r="F657" s="5">
        <v>4952.37</v>
      </c>
    </row>
    <row r="658" spans="1:6" ht="12.75" customHeight="1" x14ac:dyDescent="0.2">
      <c r="A658" s="4" t="s">
        <v>1315</v>
      </c>
      <c r="B658" s="4" t="s">
        <v>1316</v>
      </c>
      <c r="C658" s="5">
        <v>390</v>
      </c>
      <c r="D658" s="5">
        <v>695</v>
      </c>
      <c r="E658" s="5">
        <v>305</v>
      </c>
      <c r="F658" s="5">
        <v>0</v>
      </c>
    </row>
    <row r="659" spans="1:6" ht="12.75" customHeight="1" x14ac:dyDescent="0.2">
      <c r="A659" s="4" t="s">
        <v>1317</v>
      </c>
      <c r="B659" s="4" t="s">
        <v>1318</v>
      </c>
      <c r="C659" s="5">
        <v>0</v>
      </c>
      <c r="D659" s="5">
        <v>1124.9100000000001</v>
      </c>
      <c r="E659" s="5">
        <v>1124.9100000000001</v>
      </c>
      <c r="F659" s="5">
        <v>0</v>
      </c>
    </row>
    <row r="660" spans="1:6" ht="12.75" customHeight="1" x14ac:dyDescent="0.2">
      <c r="A660" s="4" t="s">
        <v>1319</v>
      </c>
      <c r="B660" s="4" t="s">
        <v>1320</v>
      </c>
      <c r="C660" s="5">
        <v>30178.22</v>
      </c>
      <c r="D660" s="5">
        <v>113168.32000000001</v>
      </c>
      <c r="E660" s="5">
        <v>82990.100000000006</v>
      </c>
      <c r="F660" s="5">
        <v>0</v>
      </c>
    </row>
    <row r="661" spans="1:6" ht="12.75" customHeight="1" x14ac:dyDescent="0.2">
      <c r="A661" s="4" t="s">
        <v>1321</v>
      </c>
      <c r="B661" s="4" t="s">
        <v>1322</v>
      </c>
      <c r="C661" s="5">
        <v>2609.0500000000002</v>
      </c>
      <c r="D661" s="5">
        <v>3912.27</v>
      </c>
      <c r="E661" s="5">
        <v>5310.84</v>
      </c>
      <c r="F661" s="5">
        <v>4007.62</v>
      </c>
    </row>
    <row r="662" spans="1:6" ht="12.75" customHeight="1" x14ac:dyDescent="0.2">
      <c r="A662" s="4" t="s">
        <v>1323</v>
      </c>
      <c r="B662" s="4" t="s">
        <v>1324</v>
      </c>
      <c r="C662" s="5">
        <v>810.47</v>
      </c>
      <c r="D662" s="5">
        <v>5002</v>
      </c>
      <c r="E662" s="5">
        <v>5002</v>
      </c>
      <c r="F662" s="5">
        <v>810.47</v>
      </c>
    </row>
    <row r="663" spans="1:6" ht="12.75" customHeight="1" x14ac:dyDescent="0.2">
      <c r="A663" s="4" t="s">
        <v>1325</v>
      </c>
      <c r="B663" s="4" t="s">
        <v>1326</v>
      </c>
      <c r="C663" s="5">
        <v>14764.43</v>
      </c>
      <c r="D663" s="5">
        <v>37709.35</v>
      </c>
      <c r="E663" s="5">
        <v>31684.91</v>
      </c>
      <c r="F663" s="5">
        <v>8739.99</v>
      </c>
    </row>
    <row r="664" spans="1:6" ht="12.75" customHeight="1" x14ac:dyDescent="0.2">
      <c r="A664" s="4" t="s">
        <v>1327</v>
      </c>
      <c r="B664" s="4" t="s">
        <v>1328</v>
      </c>
      <c r="C664" s="5">
        <v>0</v>
      </c>
      <c r="D664" s="5">
        <v>9693.08</v>
      </c>
      <c r="E664" s="5">
        <v>12034.64</v>
      </c>
      <c r="F664" s="5">
        <v>2341.56</v>
      </c>
    </row>
    <row r="665" spans="1:6" ht="12.75" customHeight="1" x14ac:dyDescent="0.2">
      <c r="A665" s="4" t="s">
        <v>1329</v>
      </c>
      <c r="B665" s="4" t="s">
        <v>1330</v>
      </c>
      <c r="C665" s="5">
        <v>0</v>
      </c>
      <c r="D665" s="5">
        <v>5400</v>
      </c>
      <c r="E665" s="5">
        <v>5400</v>
      </c>
      <c r="F665" s="5">
        <v>0</v>
      </c>
    </row>
    <row r="666" spans="1:6" ht="12.75" customHeight="1" x14ac:dyDescent="0.2">
      <c r="A666" s="4" t="s">
        <v>1331</v>
      </c>
      <c r="B666" s="4" t="s">
        <v>1332</v>
      </c>
      <c r="C666" s="5">
        <v>0</v>
      </c>
      <c r="D666" s="5">
        <v>645.29999999999995</v>
      </c>
      <c r="E666" s="5">
        <v>645.29999999999995</v>
      </c>
      <c r="F666" s="5">
        <v>0</v>
      </c>
    </row>
    <row r="667" spans="1:6" ht="12.75" customHeight="1" x14ac:dyDescent="0.2">
      <c r="A667" s="4" t="s">
        <v>1333</v>
      </c>
      <c r="B667" s="4" t="s">
        <v>1334</v>
      </c>
      <c r="C667" s="5">
        <v>125</v>
      </c>
      <c r="D667" s="5">
        <v>1897.8</v>
      </c>
      <c r="E667" s="5">
        <v>1772.8</v>
      </c>
      <c r="F667" s="5">
        <v>0</v>
      </c>
    </row>
    <row r="668" spans="1:6" ht="12.75" customHeight="1" x14ac:dyDescent="0.2">
      <c r="A668" s="4" t="s">
        <v>1335</v>
      </c>
      <c r="B668" s="4" t="s">
        <v>1336</v>
      </c>
      <c r="C668" s="5">
        <v>42326.73</v>
      </c>
      <c r="D668" s="5">
        <v>104563.98</v>
      </c>
      <c r="E668" s="5">
        <v>104563.98</v>
      </c>
      <c r="F668" s="5">
        <v>42326.73</v>
      </c>
    </row>
    <row r="669" spans="1:6" ht="12.75" customHeight="1" x14ac:dyDescent="0.2">
      <c r="A669" s="4" t="s">
        <v>1337</v>
      </c>
      <c r="B669" s="4" t="s">
        <v>1338</v>
      </c>
      <c r="C669" s="5">
        <v>8550</v>
      </c>
      <c r="D669" s="5">
        <v>34794.9</v>
      </c>
      <c r="E669" s="5">
        <v>37953.4</v>
      </c>
      <c r="F669" s="5">
        <v>11708.5</v>
      </c>
    </row>
    <row r="670" spans="1:6" ht="12.75" customHeight="1" x14ac:dyDescent="0.2">
      <c r="A670" s="4" t="s">
        <v>1339</v>
      </c>
      <c r="B670" s="4" t="s">
        <v>1340</v>
      </c>
      <c r="C670" s="5">
        <v>0</v>
      </c>
      <c r="D670" s="5">
        <v>1098.72</v>
      </c>
      <c r="E670" s="5">
        <v>1098.72</v>
      </c>
      <c r="F670" s="5">
        <v>0</v>
      </c>
    </row>
    <row r="671" spans="1:6" ht="12.75" customHeight="1" x14ac:dyDescent="0.2">
      <c r="A671" s="4" t="s">
        <v>1341</v>
      </c>
      <c r="B671" s="4" t="s">
        <v>1342</v>
      </c>
      <c r="C671" s="5">
        <v>16394.98</v>
      </c>
      <c r="D671" s="5">
        <v>44658.68</v>
      </c>
      <c r="E671" s="5">
        <v>59224.52</v>
      </c>
      <c r="F671" s="5">
        <v>30960.82</v>
      </c>
    </row>
    <row r="672" spans="1:6" ht="12.75" customHeight="1" x14ac:dyDescent="0.2">
      <c r="A672" s="4" t="s">
        <v>1343</v>
      </c>
      <c r="B672" s="4" t="s">
        <v>1344</v>
      </c>
      <c r="C672" s="5">
        <v>80340.91</v>
      </c>
      <c r="D672" s="5">
        <v>277046.89</v>
      </c>
      <c r="E672" s="5">
        <v>243196.98</v>
      </c>
      <c r="F672" s="5">
        <v>46491</v>
      </c>
    </row>
    <row r="673" spans="1:6" ht="12.75" customHeight="1" x14ac:dyDescent="0.2">
      <c r="A673" s="4" t="s">
        <v>1345</v>
      </c>
      <c r="B673" s="4" t="s">
        <v>1346</v>
      </c>
      <c r="C673" s="5">
        <v>1234.26</v>
      </c>
      <c r="D673" s="5">
        <v>4210.67</v>
      </c>
      <c r="E673" s="5">
        <v>5614.08</v>
      </c>
      <c r="F673" s="5">
        <v>2637.67</v>
      </c>
    </row>
    <row r="674" spans="1:6" ht="12.75" customHeight="1" x14ac:dyDescent="0.2">
      <c r="A674" s="4" t="s">
        <v>1347</v>
      </c>
      <c r="B674" s="4" t="s">
        <v>1348</v>
      </c>
      <c r="C674" s="5">
        <v>475.61</v>
      </c>
      <c r="D674" s="5">
        <v>1445.47</v>
      </c>
      <c r="E674" s="5">
        <v>1464.11</v>
      </c>
      <c r="F674" s="5">
        <v>494.25</v>
      </c>
    </row>
    <row r="675" spans="1:6" ht="12.75" customHeight="1" x14ac:dyDescent="0.2">
      <c r="A675" s="4" t="s">
        <v>1349</v>
      </c>
      <c r="B675" s="4" t="s">
        <v>1350</v>
      </c>
      <c r="C675" s="5">
        <v>6543.5</v>
      </c>
      <c r="D675" s="5">
        <v>93780.05</v>
      </c>
      <c r="E675" s="5">
        <v>141149.63</v>
      </c>
      <c r="F675" s="5">
        <v>53913.08</v>
      </c>
    </row>
    <row r="676" spans="1:6" ht="12.75" customHeight="1" x14ac:dyDescent="0.2">
      <c r="A676" s="4" t="s">
        <v>1351</v>
      </c>
      <c r="B676" s="4" t="s">
        <v>1352</v>
      </c>
      <c r="C676" s="5">
        <v>1200</v>
      </c>
      <c r="D676" s="5">
        <v>1200</v>
      </c>
      <c r="E676" s="5">
        <v>0</v>
      </c>
      <c r="F676" s="5">
        <v>0</v>
      </c>
    </row>
    <row r="677" spans="1:6" ht="12.75" customHeight="1" x14ac:dyDescent="0.2">
      <c r="A677" s="4" t="s">
        <v>1353</v>
      </c>
      <c r="B677" s="4" t="s">
        <v>1354</v>
      </c>
      <c r="C677" s="5">
        <v>1865</v>
      </c>
      <c r="D677" s="5">
        <v>5595</v>
      </c>
      <c r="E677" s="5">
        <v>5595</v>
      </c>
      <c r="F677" s="5">
        <v>1865</v>
      </c>
    </row>
    <row r="678" spans="1:6" ht="12.75" customHeight="1" x14ac:dyDescent="0.2">
      <c r="A678" s="4" t="s">
        <v>1355</v>
      </c>
      <c r="B678" s="4" t="s">
        <v>1356</v>
      </c>
      <c r="C678" s="5">
        <v>24723.919999999998</v>
      </c>
      <c r="D678" s="5">
        <v>90581.62</v>
      </c>
      <c r="E678" s="5">
        <v>79135.399999999994</v>
      </c>
      <c r="F678" s="5">
        <v>13277.7</v>
      </c>
    </row>
    <row r="679" spans="1:6" ht="12.75" customHeight="1" x14ac:dyDescent="0.2">
      <c r="A679" s="4" t="s">
        <v>1357</v>
      </c>
      <c r="B679" s="4" t="s">
        <v>1358</v>
      </c>
      <c r="C679" s="5">
        <v>214342.22</v>
      </c>
      <c r="D679" s="5">
        <v>463384.9</v>
      </c>
      <c r="E679" s="5">
        <v>573561.9</v>
      </c>
      <c r="F679" s="5">
        <v>324519.21999999997</v>
      </c>
    </row>
    <row r="680" spans="1:6" ht="12.75" customHeight="1" x14ac:dyDescent="0.2">
      <c r="A680" s="4" t="s">
        <v>1359</v>
      </c>
      <c r="B680" s="4" t="s">
        <v>1360</v>
      </c>
      <c r="C680" s="5">
        <v>0</v>
      </c>
      <c r="D680" s="5">
        <v>867.48</v>
      </c>
      <c r="E680" s="5">
        <v>867.48</v>
      </c>
      <c r="F680" s="5">
        <v>0</v>
      </c>
    </row>
    <row r="681" spans="1:6" ht="12.75" customHeight="1" x14ac:dyDescent="0.2">
      <c r="A681" s="4" t="s">
        <v>1361</v>
      </c>
      <c r="B681" s="4" t="s">
        <v>1362</v>
      </c>
      <c r="C681" s="5">
        <v>35993.75</v>
      </c>
      <c r="D681" s="5">
        <v>108759.83</v>
      </c>
      <c r="E681" s="5">
        <v>109313.58</v>
      </c>
      <c r="F681" s="5">
        <v>36547.5</v>
      </c>
    </row>
    <row r="682" spans="1:6" ht="12.75" customHeight="1" x14ac:dyDescent="0.2">
      <c r="A682" s="4" t="s">
        <v>1363</v>
      </c>
      <c r="B682" s="4" t="s">
        <v>1364</v>
      </c>
      <c r="C682" s="5">
        <v>3080</v>
      </c>
      <c r="D682" s="5">
        <v>9240</v>
      </c>
      <c r="E682" s="5">
        <v>9240</v>
      </c>
      <c r="F682" s="5">
        <v>3080</v>
      </c>
    </row>
    <row r="683" spans="1:6" ht="12.75" customHeight="1" x14ac:dyDescent="0.2">
      <c r="A683" s="4" t="s">
        <v>1365</v>
      </c>
      <c r="B683" s="4" t="s">
        <v>1366</v>
      </c>
      <c r="C683" s="5">
        <v>350</v>
      </c>
      <c r="D683" s="5">
        <v>854</v>
      </c>
      <c r="E683" s="5">
        <v>756</v>
      </c>
      <c r="F683" s="5">
        <v>252</v>
      </c>
    </row>
    <row r="684" spans="1:6" ht="12.75" customHeight="1" x14ac:dyDescent="0.2">
      <c r="A684" s="4" t="s">
        <v>1367</v>
      </c>
      <c r="B684" s="4" t="s">
        <v>1368</v>
      </c>
      <c r="C684" s="5">
        <v>63670.16</v>
      </c>
      <c r="D684" s="5">
        <v>100512.35</v>
      </c>
      <c r="E684" s="5">
        <v>56518.82</v>
      </c>
      <c r="F684" s="5">
        <v>19676.63</v>
      </c>
    </row>
    <row r="685" spans="1:6" ht="12.75" customHeight="1" x14ac:dyDescent="0.2">
      <c r="A685" s="4" t="s">
        <v>1369</v>
      </c>
      <c r="B685" s="4" t="s">
        <v>1370</v>
      </c>
      <c r="C685" s="5">
        <v>680</v>
      </c>
      <c r="D685" s="5">
        <v>9990</v>
      </c>
      <c r="E685" s="5">
        <v>16770</v>
      </c>
      <c r="F685" s="5">
        <v>7460</v>
      </c>
    </row>
    <row r="686" spans="1:6" ht="12.75" customHeight="1" x14ac:dyDescent="0.2">
      <c r="A686" s="4" t="s">
        <v>1371</v>
      </c>
      <c r="B686" s="4" t="s">
        <v>1372</v>
      </c>
      <c r="C686" s="5">
        <v>60043.76</v>
      </c>
      <c r="D686" s="5">
        <v>210196.84</v>
      </c>
      <c r="E686" s="5">
        <v>313772.33</v>
      </c>
      <c r="F686" s="5">
        <v>163619.25</v>
      </c>
    </row>
    <row r="687" spans="1:6" ht="12.75" customHeight="1" x14ac:dyDescent="0.2">
      <c r="A687" s="4" t="s">
        <v>1373</v>
      </c>
      <c r="B687" s="4" t="s">
        <v>1374</v>
      </c>
      <c r="C687" s="5">
        <v>550</v>
      </c>
      <c r="D687" s="5">
        <v>1650</v>
      </c>
      <c r="E687" s="5">
        <v>2060</v>
      </c>
      <c r="F687" s="5">
        <v>960</v>
      </c>
    </row>
    <row r="688" spans="1:6" ht="12.75" customHeight="1" x14ac:dyDescent="0.2">
      <c r="A688" s="4" t="s">
        <v>1375</v>
      </c>
      <c r="B688" s="4" t="s">
        <v>1376</v>
      </c>
      <c r="C688" s="5">
        <v>1582</v>
      </c>
      <c r="D688" s="5">
        <v>7304.32</v>
      </c>
      <c r="E688" s="5">
        <v>11180.92</v>
      </c>
      <c r="F688" s="5">
        <v>5458.6</v>
      </c>
    </row>
    <row r="689" spans="1:6" ht="12.75" customHeight="1" x14ac:dyDescent="0.2">
      <c r="A689" s="4" t="s">
        <v>1377</v>
      </c>
      <c r="B689" s="4" t="s">
        <v>1378</v>
      </c>
      <c r="C689" s="5">
        <v>4107.58</v>
      </c>
      <c r="D689" s="5">
        <v>50424.56</v>
      </c>
      <c r="E689" s="5">
        <v>49520.639999999999</v>
      </c>
      <c r="F689" s="5">
        <v>3203.66</v>
      </c>
    </row>
    <row r="690" spans="1:6" ht="12.75" customHeight="1" x14ac:dyDescent="0.2">
      <c r="A690" s="4" t="s">
        <v>1379</v>
      </c>
      <c r="B690" s="4" t="s">
        <v>1380</v>
      </c>
      <c r="C690" s="5">
        <v>10357.280000000001</v>
      </c>
      <c r="D690" s="5">
        <v>43649.1</v>
      </c>
      <c r="E690" s="5">
        <v>42668.34</v>
      </c>
      <c r="F690" s="5">
        <v>9376.52</v>
      </c>
    </row>
    <row r="691" spans="1:6" ht="12.75" customHeight="1" x14ac:dyDescent="0.2">
      <c r="A691" s="4" t="s">
        <v>1381</v>
      </c>
      <c r="B691" s="4" t="s">
        <v>1382</v>
      </c>
      <c r="C691" s="5">
        <v>77446.039999999994</v>
      </c>
      <c r="D691" s="5">
        <v>86067.08</v>
      </c>
      <c r="E691" s="5">
        <v>34181.040000000001</v>
      </c>
      <c r="F691" s="5">
        <v>25560</v>
      </c>
    </row>
    <row r="692" spans="1:6" ht="12.75" customHeight="1" x14ac:dyDescent="0.2">
      <c r="A692" s="4" t="s">
        <v>1383</v>
      </c>
      <c r="B692" s="4" t="s">
        <v>1384</v>
      </c>
      <c r="C692" s="5">
        <v>647.92999999999995</v>
      </c>
      <c r="D692" s="5">
        <v>2154.61</v>
      </c>
      <c r="E692" s="5">
        <v>23401.26</v>
      </c>
      <c r="F692" s="5">
        <v>21894.58</v>
      </c>
    </row>
    <row r="693" spans="1:6" ht="12.75" customHeight="1" x14ac:dyDescent="0.2">
      <c r="A693" s="4" t="s">
        <v>1385</v>
      </c>
      <c r="B693" s="4" t="s">
        <v>1386</v>
      </c>
      <c r="C693" s="5">
        <v>287</v>
      </c>
      <c r="D693" s="5">
        <v>723</v>
      </c>
      <c r="E693" s="5">
        <v>436</v>
      </c>
      <c r="F693" s="5">
        <v>0</v>
      </c>
    </row>
    <row r="694" spans="1:6" ht="12.75" customHeight="1" x14ac:dyDescent="0.2">
      <c r="A694" s="4" t="s">
        <v>1387</v>
      </c>
      <c r="B694" s="4" t="s">
        <v>1388</v>
      </c>
      <c r="C694" s="5">
        <v>999</v>
      </c>
      <c r="D694" s="5">
        <v>999</v>
      </c>
      <c r="E694" s="5">
        <v>0</v>
      </c>
      <c r="F694" s="5">
        <v>0</v>
      </c>
    </row>
    <row r="695" spans="1:6" ht="12.75" customHeight="1" x14ac:dyDescent="0.2">
      <c r="A695" s="4" t="s">
        <v>1389</v>
      </c>
      <c r="B695" s="4" t="s">
        <v>1390</v>
      </c>
      <c r="C695" s="5">
        <v>4500</v>
      </c>
      <c r="D695" s="5">
        <v>13500</v>
      </c>
      <c r="E695" s="5">
        <v>13500</v>
      </c>
      <c r="F695" s="5">
        <v>4500</v>
      </c>
    </row>
    <row r="696" spans="1:6" ht="12.75" customHeight="1" x14ac:dyDescent="0.2">
      <c r="A696" s="4" t="s">
        <v>1391</v>
      </c>
      <c r="B696" s="4" t="s">
        <v>1392</v>
      </c>
      <c r="C696" s="5">
        <v>878.33</v>
      </c>
      <c r="D696" s="5">
        <v>2634.99</v>
      </c>
      <c r="E696" s="5">
        <v>2634.99</v>
      </c>
      <c r="F696" s="5">
        <v>878.33</v>
      </c>
    </row>
    <row r="697" spans="1:6" ht="12.75" customHeight="1" x14ac:dyDescent="0.2">
      <c r="A697" s="4" t="s">
        <v>1393</v>
      </c>
      <c r="B697" s="4" t="s">
        <v>1112</v>
      </c>
      <c r="C697" s="5">
        <v>4943.42</v>
      </c>
      <c r="D697" s="5">
        <v>16341.11</v>
      </c>
      <c r="E697" s="5">
        <v>13113.27</v>
      </c>
      <c r="F697" s="5">
        <v>1715.58</v>
      </c>
    </row>
    <row r="698" spans="1:6" ht="12.75" customHeight="1" x14ac:dyDescent="0.2">
      <c r="A698" s="4" t="s">
        <v>1394</v>
      </c>
      <c r="B698" s="4" t="s">
        <v>1395</v>
      </c>
      <c r="C698" s="5">
        <v>0</v>
      </c>
      <c r="D698" s="5">
        <v>0</v>
      </c>
      <c r="E698" s="5">
        <v>207</v>
      </c>
      <c r="F698" s="5">
        <v>207</v>
      </c>
    </row>
    <row r="699" spans="1:6" ht="12.75" customHeight="1" x14ac:dyDescent="0.2">
      <c r="A699" s="4" t="s">
        <v>1396</v>
      </c>
      <c r="B699" s="4" t="s">
        <v>1397</v>
      </c>
      <c r="C699" s="5">
        <v>9542.4</v>
      </c>
      <c r="D699" s="5">
        <v>38570</v>
      </c>
      <c r="E699" s="5">
        <v>39055.199999999997</v>
      </c>
      <c r="F699" s="5">
        <v>10027.6</v>
      </c>
    </row>
    <row r="700" spans="1:6" ht="12.75" customHeight="1" x14ac:dyDescent="0.2">
      <c r="A700" s="4" t="s">
        <v>1398</v>
      </c>
      <c r="B700" s="4" t="s">
        <v>1399</v>
      </c>
      <c r="C700" s="5">
        <v>178315</v>
      </c>
      <c r="D700" s="5">
        <v>570000</v>
      </c>
      <c r="E700" s="5">
        <v>570000</v>
      </c>
      <c r="F700" s="5">
        <v>178315</v>
      </c>
    </row>
    <row r="701" spans="1:6" ht="12.75" customHeight="1" x14ac:dyDescent="0.2">
      <c r="A701" s="4" t="s">
        <v>1400</v>
      </c>
      <c r="B701" s="4" t="s">
        <v>1401</v>
      </c>
      <c r="C701" s="5">
        <v>24880</v>
      </c>
      <c r="D701" s="5">
        <v>37320</v>
      </c>
      <c r="E701" s="5">
        <v>37320</v>
      </c>
      <c r="F701" s="5">
        <v>24880</v>
      </c>
    </row>
    <row r="702" spans="1:6" ht="12.75" customHeight="1" x14ac:dyDescent="0.2">
      <c r="A702" s="4" t="s">
        <v>1402</v>
      </c>
      <c r="B702" s="4" t="s">
        <v>1403</v>
      </c>
      <c r="C702" s="5">
        <v>11000</v>
      </c>
      <c r="D702" s="5">
        <v>33000</v>
      </c>
      <c r="E702" s="5">
        <v>33000</v>
      </c>
      <c r="F702" s="5">
        <v>11000</v>
      </c>
    </row>
    <row r="703" spans="1:6" ht="12.75" customHeight="1" x14ac:dyDescent="0.2">
      <c r="A703" s="4" t="s">
        <v>1404</v>
      </c>
      <c r="B703" s="4" t="s">
        <v>1405</v>
      </c>
      <c r="C703" s="5">
        <v>2112</v>
      </c>
      <c r="D703" s="5">
        <v>2112</v>
      </c>
      <c r="E703" s="5">
        <v>0</v>
      </c>
      <c r="F703" s="5">
        <v>0</v>
      </c>
    </row>
    <row r="704" spans="1:6" ht="12.75" customHeight="1" x14ac:dyDescent="0.2">
      <c r="A704" s="4" t="s">
        <v>1406</v>
      </c>
      <c r="B704" s="4" t="s">
        <v>1407</v>
      </c>
      <c r="C704" s="5">
        <v>1338.44</v>
      </c>
      <c r="D704" s="5">
        <v>3839.84</v>
      </c>
      <c r="E704" s="5">
        <v>4083.6</v>
      </c>
      <c r="F704" s="5">
        <v>1582.2</v>
      </c>
    </row>
    <row r="705" spans="1:6" ht="12.75" customHeight="1" x14ac:dyDescent="0.2">
      <c r="A705" s="4" t="s">
        <v>1408</v>
      </c>
      <c r="B705" s="4" t="s">
        <v>1409</v>
      </c>
      <c r="C705" s="5">
        <v>9562.0499999999993</v>
      </c>
      <c r="D705" s="5">
        <v>30009.759999999998</v>
      </c>
      <c r="E705" s="5">
        <v>20447.71</v>
      </c>
      <c r="F705" s="5">
        <v>0</v>
      </c>
    </row>
    <row r="706" spans="1:6" ht="12.75" customHeight="1" x14ac:dyDescent="0.2">
      <c r="A706" s="4" t="s">
        <v>1410</v>
      </c>
      <c r="B706" s="4" t="s">
        <v>1411</v>
      </c>
      <c r="C706" s="5">
        <v>10000</v>
      </c>
      <c r="D706" s="5">
        <v>23553.35</v>
      </c>
      <c r="E706" s="5">
        <v>13553.35</v>
      </c>
      <c r="F706" s="5">
        <v>0</v>
      </c>
    </row>
    <row r="707" spans="1:6" ht="12.75" customHeight="1" x14ac:dyDescent="0.2">
      <c r="A707" s="4" t="s">
        <v>1412</v>
      </c>
      <c r="B707" s="4" t="s">
        <v>1413</v>
      </c>
      <c r="C707" s="5">
        <v>0</v>
      </c>
      <c r="D707" s="5">
        <v>1322</v>
      </c>
      <c r="E707" s="5">
        <v>1983</v>
      </c>
      <c r="F707" s="5">
        <v>661</v>
      </c>
    </row>
    <row r="708" spans="1:6" ht="12.75" customHeight="1" x14ac:dyDescent="0.2">
      <c r="A708" s="4" t="s">
        <v>1414</v>
      </c>
      <c r="B708" s="4" t="s">
        <v>1415</v>
      </c>
      <c r="C708" s="5">
        <v>8640</v>
      </c>
      <c r="D708" s="5">
        <v>8640</v>
      </c>
      <c r="E708" s="5">
        <v>0</v>
      </c>
      <c r="F708" s="5">
        <v>0</v>
      </c>
    </row>
    <row r="709" spans="1:6" ht="12.75" customHeight="1" x14ac:dyDescent="0.2">
      <c r="A709" s="4" t="s">
        <v>1416</v>
      </c>
      <c r="B709" s="4" t="s">
        <v>1417</v>
      </c>
      <c r="C709" s="5">
        <v>0</v>
      </c>
      <c r="D709" s="5">
        <v>42933</v>
      </c>
      <c r="E709" s="5">
        <v>57933</v>
      </c>
      <c r="F709" s="5">
        <v>15000</v>
      </c>
    </row>
    <row r="710" spans="1:6" ht="12.75" customHeight="1" x14ac:dyDescent="0.2">
      <c r="A710" s="4" t="s">
        <v>1418</v>
      </c>
      <c r="B710" s="4" t="s">
        <v>1419</v>
      </c>
      <c r="C710" s="5">
        <v>0</v>
      </c>
      <c r="D710" s="5">
        <v>89.7</v>
      </c>
      <c r="E710" s="5">
        <v>89.7</v>
      </c>
      <c r="F710" s="5">
        <v>0</v>
      </c>
    </row>
    <row r="711" spans="1:6" ht="12.75" customHeight="1" x14ac:dyDescent="0.2">
      <c r="A711" s="4" t="s">
        <v>1420</v>
      </c>
      <c r="B711" s="4" t="s">
        <v>1421</v>
      </c>
      <c r="C711" s="5">
        <v>0</v>
      </c>
      <c r="D711" s="5">
        <v>380</v>
      </c>
      <c r="E711" s="5">
        <v>380</v>
      </c>
      <c r="F711" s="5">
        <v>0</v>
      </c>
    </row>
    <row r="712" spans="1:6" ht="12.75" customHeight="1" x14ac:dyDescent="0.2">
      <c r="A712" s="4" t="s">
        <v>1422</v>
      </c>
      <c r="B712" s="4" t="s">
        <v>1423</v>
      </c>
      <c r="C712" s="5">
        <v>0</v>
      </c>
      <c r="D712" s="5">
        <v>52100</v>
      </c>
      <c r="E712" s="5">
        <v>86160</v>
      </c>
      <c r="F712" s="5">
        <v>34060</v>
      </c>
    </row>
    <row r="713" spans="1:6" ht="12.75" customHeight="1" x14ac:dyDescent="0.2">
      <c r="A713" s="4" t="s">
        <v>1424</v>
      </c>
      <c r="B713" s="4" t="s">
        <v>1425</v>
      </c>
      <c r="C713" s="5">
        <v>0</v>
      </c>
      <c r="D713" s="5">
        <v>25000</v>
      </c>
      <c r="E713" s="5">
        <v>80052.5</v>
      </c>
      <c r="F713" s="5">
        <v>55052.5</v>
      </c>
    </row>
    <row r="714" spans="1:6" ht="12.75" customHeight="1" x14ac:dyDescent="0.2">
      <c r="A714" s="4" t="s">
        <v>1426</v>
      </c>
      <c r="B714" s="4" t="s">
        <v>1427</v>
      </c>
      <c r="C714" s="5">
        <f>C715+C721+C727+C735+C746</f>
        <v>6206570.7000000002</v>
      </c>
      <c r="D714" s="5">
        <f>D715+D721+D727+D735+D746</f>
        <v>16893350.740000002</v>
      </c>
      <c r="E714" s="5">
        <f>E715+E721+E727+E735+E746</f>
        <v>17291372.489999998</v>
      </c>
      <c r="F714" s="5">
        <f>F715+F721+F727+F735+F746</f>
        <v>6604592.4499999993</v>
      </c>
    </row>
    <row r="715" spans="1:6" ht="12.75" customHeight="1" x14ac:dyDescent="0.2">
      <c r="A715" s="4" t="s">
        <v>1428</v>
      </c>
      <c r="B715" s="4" t="s">
        <v>1429</v>
      </c>
      <c r="C715" s="5">
        <f>SUM(C716:C720)</f>
        <v>2678104.5300000003</v>
      </c>
      <c r="D715" s="5">
        <f>SUM(D716:D720)</f>
        <v>11774832.51</v>
      </c>
      <c r="E715" s="5">
        <f>SUM(E716:E720)</f>
        <v>11890525.849999998</v>
      </c>
      <c r="F715" s="5">
        <f>SUM(F716:F720)</f>
        <v>2793797.8699999996</v>
      </c>
    </row>
    <row r="716" spans="1:6" ht="12.75" customHeight="1" x14ac:dyDescent="0.2">
      <c r="A716" s="4" t="s">
        <v>1430</v>
      </c>
      <c r="B716" s="4" t="s">
        <v>1431</v>
      </c>
      <c r="C716" s="5">
        <v>2576385.91</v>
      </c>
      <c r="D716" s="5">
        <v>11403254.83</v>
      </c>
      <c r="E716" s="5">
        <v>11533025.01</v>
      </c>
      <c r="F716" s="5">
        <v>2706156.09</v>
      </c>
    </row>
    <row r="717" spans="1:6" ht="12.75" customHeight="1" x14ac:dyDescent="0.2">
      <c r="A717" s="4" t="s">
        <v>1432</v>
      </c>
      <c r="B717" s="4" t="s">
        <v>1433</v>
      </c>
      <c r="C717" s="5">
        <v>19880.21</v>
      </c>
      <c r="D717" s="5">
        <v>137747.18</v>
      </c>
      <c r="E717" s="5">
        <v>124925.11</v>
      </c>
      <c r="F717" s="5">
        <v>7058.14</v>
      </c>
    </row>
    <row r="718" spans="1:6" ht="12.75" customHeight="1" x14ac:dyDescent="0.2">
      <c r="A718" s="4" t="s">
        <v>1434</v>
      </c>
      <c r="B718" s="4" t="s">
        <v>1435</v>
      </c>
      <c r="C718" s="5">
        <v>3369.81</v>
      </c>
      <c r="D718" s="5">
        <v>9099.11</v>
      </c>
      <c r="E718" s="5">
        <v>8813.3700000000008</v>
      </c>
      <c r="F718" s="5">
        <v>3084.07</v>
      </c>
    </row>
    <row r="719" spans="1:6" ht="12.75" customHeight="1" x14ac:dyDescent="0.2">
      <c r="A719" s="4" t="s">
        <v>1436</v>
      </c>
      <c r="B719" s="4" t="s">
        <v>1437</v>
      </c>
      <c r="C719" s="5">
        <v>1550</v>
      </c>
      <c r="D719" s="5">
        <v>4805</v>
      </c>
      <c r="E719" s="5">
        <v>5130</v>
      </c>
      <c r="F719" s="5">
        <v>1875</v>
      </c>
    </row>
    <row r="720" spans="1:6" ht="12.75" customHeight="1" x14ac:dyDescent="0.2">
      <c r="A720" s="4" t="s">
        <v>1438</v>
      </c>
      <c r="B720" s="4" t="s">
        <v>1439</v>
      </c>
      <c r="C720" s="5">
        <v>76918.600000000006</v>
      </c>
      <c r="D720" s="5">
        <v>219926.39</v>
      </c>
      <c r="E720" s="5">
        <v>218632.36</v>
      </c>
      <c r="F720" s="5">
        <v>75624.570000000007</v>
      </c>
    </row>
    <row r="721" spans="1:6" ht="12.75" customHeight="1" x14ac:dyDescent="0.2">
      <c r="A721" s="4" t="s">
        <v>1440</v>
      </c>
      <c r="B721" s="4" t="s">
        <v>1441</v>
      </c>
      <c r="C721" s="5">
        <f>SUM(C722:C726)</f>
        <v>815321.31</v>
      </c>
      <c r="D721" s="5">
        <f>SUM(D722:D726)</f>
        <v>2203954.06</v>
      </c>
      <c r="E721" s="5">
        <f>SUM(E722:E726)</f>
        <v>2124734.2400000002</v>
      </c>
      <c r="F721" s="5">
        <f>SUM(F722:F726)</f>
        <v>736101.49</v>
      </c>
    </row>
    <row r="722" spans="1:6" ht="12.75" customHeight="1" x14ac:dyDescent="0.2">
      <c r="A722" s="4" t="s">
        <v>1442</v>
      </c>
      <c r="B722" s="4" t="s">
        <v>1443</v>
      </c>
      <c r="C722" s="5">
        <v>9418.59</v>
      </c>
      <c r="D722" s="5">
        <v>24570</v>
      </c>
      <c r="E722" s="5">
        <v>42784.1</v>
      </c>
      <c r="F722" s="5">
        <v>27632.69</v>
      </c>
    </row>
    <row r="723" spans="1:6" ht="12.75" customHeight="1" x14ac:dyDescent="0.2">
      <c r="A723" s="4" t="s">
        <v>1444</v>
      </c>
      <c r="B723" s="4" t="s">
        <v>1445</v>
      </c>
      <c r="C723" s="5">
        <v>337715.81</v>
      </c>
      <c r="D723" s="5">
        <v>1022680.13</v>
      </c>
      <c r="E723" s="5">
        <v>1058036.75</v>
      </c>
      <c r="F723" s="5">
        <v>373072.43</v>
      </c>
    </row>
    <row r="724" spans="1:6" ht="12.75" customHeight="1" x14ac:dyDescent="0.2">
      <c r="A724" s="4" t="s">
        <v>1446</v>
      </c>
      <c r="B724" s="4" t="s">
        <v>1447</v>
      </c>
      <c r="C724" s="5">
        <v>467826.91</v>
      </c>
      <c r="D724" s="5">
        <v>1024586.01</v>
      </c>
      <c r="E724" s="5">
        <v>891795.47</v>
      </c>
      <c r="F724" s="5">
        <v>335036.37</v>
      </c>
    </row>
    <row r="725" spans="1:6" ht="12.75" customHeight="1" x14ac:dyDescent="0.2">
      <c r="A725" s="4" t="s">
        <v>1448</v>
      </c>
      <c r="B725" s="4" t="s">
        <v>1449</v>
      </c>
      <c r="C725" s="5">
        <v>0</v>
      </c>
      <c r="D725" s="5">
        <v>130677.92</v>
      </c>
      <c r="E725" s="5">
        <v>130677.92</v>
      </c>
      <c r="F725" s="5">
        <v>0</v>
      </c>
    </row>
    <row r="726" spans="1:6" ht="12.75" customHeight="1" x14ac:dyDescent="0.2">
      <c r="A726" s="4" t="s">
        <v>1450</v>
      </c>
      <c r="B726" s="4" t="s">
        <v>1451</v>
      </c>
      <c r="C726" s="5">
        <v>360</v>
      </c>
      <c r="D726" s="5">
        <v>1440</v>
      </c>
      <c r="E726" s="5">
        <v>1440</v>
      </c>
      <c r="F726" s="5">
        <v>360</v>
      </c>
    </row>
    <row r="727" spans="1:6" ht="12.75" customHeight="1" x14ac:dyDescent="0.2">
      <c r="A727" s="4" t="s">
        <v>1452</v>
      </c>
      <c r="B727" s="4" t="s">
        <v>1453</v>
      </c>
      <c r="C727" s="5">
        <f>SUM(C728:C734)</f>
        <v>732842.52999999991</v>
      </c>
      <c r="D727" s="5">
        <f>SUM(D728:D734)</f>
        <v>1066777.5899999999</v>
      </c>
      <c r="E727" s="5">
        <f>SUM(E728:E734)</f>
        <v>1101463.3399999999</v>
      </c>
      <c r="F727" s="5">
        <f>SUM(F728:F734)</f>
        <v>767528.27999999991</v>
      </c>
    </row>
    <row r="728" spans="1:6" ht="12.75" customHeight="1" x14ac:dyDescent="0.2">
      <c r="A728" s="4" t="s">
        <v>1454</v>
      </c>
      <c r="B728" s="4" t="s">
        <v>1455</v>
      </c>
      <c r="C728" s="5">
        <v>77.2</v>
      </c>
      <c r="D728" s="5">
        <v>0</v>
      </c>
      <c r="E728" s="5">
        <v>0</v>
      </c>
      <c r="F728" s="5">
        <v>77.2</v>
      </c>
    </row>
    <row r="729" spans="1:6" ht="12.75" customHeight="1" x14ac:dyDescent="0.2">
      <c r="A729" s="4" t="s">
        <v>1456</v>
      </c>
      <c r="B729" s="4" t="s">
        <v>1457</v>
      </c>
      <c r="C729" s="5">
        <v>413398.16</v>
      </c>
      <c r="D729" s="5">
        <v>626229.32999999996</v>
      </c>
      <c r="E729" s="5">
        <v>541603.36</v>
      </c>
      <c r="F729" s="5">
        <v>328772.19</v>
      </c>
    </row>
    <row r="730" spans="1:6" ht="12.75" customHeight="1" x14ac:dyDescent="0.2">
      <c r="A730" s="4" t="s">
        <v>1458</v>
      </c>
      <c r="B730" s="4" t="s">
        <v>1459</v>
      </c>
      <c r="C730" s="5">
        <v>56617.95</v>
      </c>
      <c r="D730" s="5">
        <v>92487.71</v>
      </c>
      <c r="E730" s="5">
        <v>107446.56</v>
      </c>
      <c r="F730" s="5">
        <v>71576.800000000003</v>
      </c>
    </row>
    <row r="731" spans="1:6" ht="12.75" customHeight="1" x14ac:dyDescent="0.2">
      <c r="A731" s="4" t="s">
        <v>1460</v>
      </c>
      <c r="B731" s="4" t="s">
        <v>1461</v>
      </c>
      <c r="C731" s="5">
        <v>202077.17</v>
      </c>
      <c r="D731" s="5">
        <v>276508.12</v>
      </c>
      <c r="E731" s="5">
        <v>343355.86</v>
      </c>
      <c r="F731" s="5">
        <v>268924.90999999997</v>
      </c>
    </row>
    <row r="732" spans="1:6" ht="12.75" customHeight="1" x14ac:dyDescent="0.2">
      <c r="A732" s="4" t="s">
        <v>1462</v>
      </c>
      <c r="B732" s="4" t="s">
        <v>1463</v>
      </c>
      <c r="C732" s="5">
        <v>49413.34</v>
      </c>
      <c r="D732" s="5">
        <v>57873.98</v>
      </c>
      <c r="E732" s="5">
        <v>88987.46</v>
      </c>
      <c r="F732" s="5">
        <v>80526.820000000007</v>
      </c>
    </row>
    <row r="733" spans="1:6" ht="12.75" customHeight="1" x14ac:dyDescent="0.2">
      <c r="A733" s="4" t="s">
        <v>1464</v>
      </c>
      <c r="B733" s="4" t="s">
        <v>1465</v>
      </c>
      <c r="C733" s="5">
        <v>2077.86</v>
      </c>
      <c r="D733" s="5">
        <v>3176.54</v>
      </c>
      <c r="E733" s="5">
        <v>3175.45</v>
      </c>
      <c r="F733" s="5">
        <v>2076.77</v>
      </c>
    </row>
    <row r="734" spans="1:6" ht="12.75" customHeight="1" x14ac:dyDescent="0.2">
      <c r="A734" s="4" t="s">
        <v>1466</v>
      </c>
      <c r="B734" s="4" t="s">
        <v>1467</v>
      </c>
      <c r="C734" s="5">
        <v>9180.85</v>
      </c>
      <c r="D734" s="5">
        <v>10501.91</v>
      </c>
      <c r="E734" s="5">
        <v>16894.650000000001</v>
      </c>
      <c r="F734" s="5">
        <v>15573.59</v>
      </c>
    </row>
    <row r="735" spans="1:6" ht="12.75" customHeight="1" x14ac:dyDescent="0.2">
      <c r="A735" s="4" t="s">
        <v>1468</v>
      </c>
      <c r="B735" s="4" t="s">
        <v>1469</v>
      </c>
      <c r="C735" s="5">
        <f>SUM(C736:C745)</f>
        <v>1837353.05</v>
      </c>
      <c r="D735" s="5">
        <f>SUM(D736:D745)</f>
        <v>1814928.21</v>
      </c>
      <c r="E735" s="5">
        <f>SUM(E736:E745)</f>
        <v>2141479.0499999998</v>
      </c>
      <c r="F735" s="5">
        <f>SUM(F736:F745)</f>
        <v>2163903.8899999997</v>
      </c>
    </row>
    <row r="736" spans="1:6" ht="12.75" customHeight="1" x14ac:dyDescent="0.2">
      <c r="A736" s="4" t="s">
        <v>1470</v>
      </c>
      <c r="B736" s="4" t="s">
        <v>1471</v>
      </c>
      <c r="C736" s="5">
        <v>131790.65</v>
      </c>
      <c r="D736" s="5">
        <v>383594.28</v>
      </c>
      <c r="E736" s="5">
        <v>389605.86</v>
      </c>
      <c r="F736" s="5">
        <v>137802.23000000001</v>
      </c>
    </row>
    <row r="737" spans="1:6" ht="12.75" customHeight="1" x14ac:dyDescent="0.2">
      <c r="A737" s="4" t="s">
        <v>1472</v>
      </c>
      <c r="B737" s="4" t="s">
        <v>1473</v>
      </c>
      <c r="C737" s="5">
        <v>474300.47</v>
      </c>
      <c r="D737" s="5">
        <v>139006.78</v>
      </c>
      <c r="E737" s="5">
        <v>155957.4</v>
      </c>
      <c r="F737" s="5">
        <v>491251.09</v>
      </c>
    </row>
    <row r="738" spans="1:6" ht="12.75" customHeight="1" x14ac:dyDescent="0.2">
      <c r="A738" s="4" t="s">
        <v>1474</v>
      </c>
      <c r="B738" s="4" t="s">
        <v>1475</v>
      </c>
      <c r="C738" s="5">
        <v>3070.01</v>
      </c>
      <c r="D738" s="5">
        <v>3070.01</v>
      </c>
      <c r="E738" s="5">
        <v>0</v>
      </c>
      <c r="F738" s="5">
        <v>0</v>
      </c>
    </row>
    <row r="739" spans="1:6" ht="12.75" customHeight="1" x14ac:dyDescent="0.2">
      <c r="A739" s="4" t="s">
        <v>1476</v>
      </c>
      <c r="B739" s="4" t="s">
        <v>1477</v>
      </c>
      <c r="C739" s="5">
        <v>165859.53</v>
      </c>
      <c r="D739" s="5">
        <v>425396.58</v>
      </c>
      <c r="E739" s="5">
        <v>429343.29</v>
      </c>
      <c r="F739" s="5">
        <v>169806.24</v>
      </c>
    </row>
    <row r="740" spans="1:6" ht="12.75" customHeight="1" x14ac:dyDescent="0.2">
      <c r="A740" s="4" t="s">
        <v>1478</v>
      </c>
      <c r="B740" s="4" t="s">
        <v>1479</v>
      </c>
      <c r="C740" s="5">
        <v>424191.08</v>
      </c>
      <c r="D740" s="5">
        <v>0</v>
      </c>
      <c r="E740" s="5">
        <v>0</v>
      </c>
      <c r="F740" s="5">
        <v>424191.08</v>
      </c>
    </row>
    <row r="741" spans="1:6" ht="12.75" customHeight="1" x14ac:dyDescent="0.2">
      <c r="A741" s="4" t="s">
        <v>1480</v>
      </c>
      <c r="B741" s="4" t="s">
        <v>1481</v>
      </c>
      <c r="C741" s="5">
        <v>650</v>
      </c>
      <c r="D741" s="5">
        <v>1950</v>
      </c>
      <c r="E741" s="5">
        <v>1950</v>
      </c>
      <c r="F741" s="5">
        <v>650</v>
      </c>
    </row>
    <row r="742" spans="1:6" ht="12.75" customHeight="1" x14ac:dyDescent="0.2">
      <c r="A742" s="4" t="s">
        <v>1482</v>
      </c>
      <c r="B742" s="4" t="s">
        <v>1483</v>
      </c>
      <c r="C742" s="5">
        <v>632915.53</v>
      </c>
      <c r="D742" s="5">
        <v>844751.43</v>
      </c>
      <c r="E742" s="5">
        <v>1116751.43</v>
      </c>
      <c r="F742" s="5">
        <v>904915.53</v>
      </c>
    </row>
    <row r="743" spans="1:6" ht="12.75" customHeight="1" x14ac:dyDescent="0.2">
      <c r="A743" s="4" t="s">
        <v>1484</v>
      </c>
      <c r="B743" s="4" t="s">
        <v>1485</v>
      </c>
      <c r="C743" s="5">
        <v>0</v>
      </c>
      <c r="D743" s="5">
        <v>0</v>
      </c>
      <c r="E743" s="5">
        <v>8350.18</v>
      </c>
      <c r="F743" s="5">
        <v>8350.18</v>
      </c>
    </row>
    <row r="744" spans="1:6" ht="12.75" customHeight="1" x14ac:dyDescent="0.2">
      <c r="A744" s="4" t="s">
        <v>1486</v>
      </c>
      <c r="B744" s="4" t="s">
        <v>1487</v>
      </c>
      <c r="C744" s="5">
        <v>0</v>
      </c>
      <c r="D744" s="5">
        <v>0</v>
      </c>
      <c r="E744" s="5">
        <v>22361.759999999998</v>
      </c>
      <c r="F744" s="5">
        <v>22361.759999999998</v>
      </c>
    </row>
    <row r="745" spans="1:6" ht="12.75" customHeight="1" x14ac:dyDescent="0.2">
      <c r="A745" s="4" t="s">
        <v>1488</v>
      </c>
      <c r="B745" s="4" t="s">
        <v>1489</v>
      </c>
      <c r="C745" s="5">
        <v>4575.78</v>
      </c>
      <c r="D745" s="5">
        <v>17159.13</v>
      </c>
      <c r="E745" s="5">
        <v>17159.13</v>
      </c>
      <c r="F745" s="5">
        <v>4575.78</v>
      </c>
    </row>
    <row r="746" spans="1:6" ht="12.75" customHeight="1" x14ac:dyDescent="0.2">
      <c r="A746" s="4" t="s">
        <v>1490</v>
      </c>
      <c r="B746" s="4" t="s">
        <v>1491</v>
      </c>
      <c r="C746" s="5">
        <f>SUM(C747:C747)</f>
        <v>142949.28</v>
      </c>
      <c r="D746" s="5">
        <f>SUM(D747:D747)</f>
        <v>32858.370000000003</v>
      </c>
      <c r="E746" s="5">
        <f>SUM(E747:E747)</f>
        <v>33170.01</v>
      </c>
      <c r="F746" s="5">
        <f>SUM(F747:F747)</f>
        <v>143260.92000000001</v>
      </c>
    </row>
    <row r="747" spans="1:6" ht="12.75" customHeight="1" x14ac:dyDescent="0.2">
      <c r="A747" s="4" t="s">
        <v>1492</v>
      </c>
      <c r="B747" s="4" t="s">
        <v>1493</v>
      </c>
      <c r="C747" s="5">
        <v>142949.28</v>
      </c>
      <c r="D747" s="5">
        <v>32858.370000000003</v>
      </c>
      <c r="E747" s="5">
        <v>33170.01</v>
      </c>
      <c r="F747" s="5">
        <v>143260.92000000001</v>
      </c>
    </row>
    <row r="748" spans="1:6" ht="12.75" customHeight="1" x14ac:dyDescent="0.2">
      <c r="A748" s="4" t="s">
        <v>1494</v>
      </c>
      <c r="B748" s="4" t="s">
        <v>1495</v>
      </c>
      <c r="C748" s="5">
        <f>C749+C752</f>
        <v>631399.67000000004</v>
      </c>
      <c r="D748" s="5">
        <f>D749+D752</f>
        <v>240665.01</v>
      </c>
      <c r="E748" s="5">
        <f>E749+E752</f>
        <v>249938.46999999997</v>
      </c>
      <c r="F748" s="5">
        <f>F749+F752</f>
        <v>640673.13</v>
      </c>
    </row>
    <row r="749" spans="1:6" ht="12.75" customHeight="1" x14ac:dyDescent="0.2">
      <c r="A749" s="4" t="s">
        <v>1496</v>
      </c>
      <c r="B749" s="4" t="s">
        <v>1497</v>
      </c>
      <c r="C749" s="5">
        <f>SUM(C750:C751)</f>
        <v>631399.67000000004</v>
      </c>
      <c r="D749" s="5">
        <f>SUM(D750:D751)</f>
        <v>240654.97</v>
      </c>
      <c r="E749" s="5">
        <f>SUM(E750:E751)</f>
        <v>249928.41999999998</v>
      </c>
      <c r="F749" s="5">
        <f>SUM(F750:F751)</f>
        <v>640673.12</v>
      </c>
    </row>
    <row r="750" spans="1:6" ht="12.75" customHeight="1" x14ac:dyDescent="0.2">
      <c r="A750" s="4" t="s">
        <v>1498</v>
      </c>
      <c r="B750" s="4" t="s">
        <v>1499</v>
      </c>
      <c r="C750" s="5">
        <v>817743</v>
      </c>
      <c r="D750" s="5">
        <v>204435.75</v>
      </c>
      <c r="E750" s="5">
        <v>204435.75</v>
      </c>
      <c r="F750" s="5">
        <v>817743</v>
      </c>
    </row>
    <row r="751" spans="1:6" ht="12.75" customHeight="1" x14ac:dyDescent="0.2">
      <c r="A751" s="4" t="s">
        <v>1500</v>
      </c>
      <c r="B751" s="4" t="s">
        <v>1501</v>
      </c>
      <c r="C751" s="5">
        <v>-186343.33</v>
      </c>
      <c r="D751" s="5">
        <v>36219.22</v>
      </c>
      <c r="E751" s="5">
        <v>45492.67</v>
      </c>
      <c r="F751" s="5">
        <v>-177069.88</v>
      </c>
    </row>
    <row r="752" spans="1:6" ht="12.75" customHeight="1" x14ac:dyDescent="0.2">
      <c r="A752" s="4" t="s">
        <v>1502</v>
      </c>
      <c r="B752" s="4" t="s">
        <v>1503</v>
      </c>
      <c r="C752" s="5">
        <f>SUM(C753:C753)</f>
        <v>0</v>
      </c>
      <c r="D752" s="5">
        <f>SUM(D753:D753)</f>
        <v>10.039999999999999</v>
      </c>
      <c r="E752" s="5">
        <f>SUM(E753:E753)</f>
        <v>10.050000000000001</v>
      </c>
      <c r="F752" s="5">
        <f>SUM(F753:F753)</f>
        <v>0.01</v>
      </c>
    </row>
    <row r="753" spans="1:6" ht="12.75" customHeight="1" x14ac:dyDescent="0.2">
      <c r="A753" s="4" t="s">
        <v>1504</v>
      </c>
      <c r="B753" s="4" t="s">
        <v>1505</v>
      </c>
      <c r="C753" s="5">
        <v>0</v>
      </c>
      <c r="D753" s="5">
        <v>10.039999999999999</v>
      </c>
      <c r="E753" s="5">
        <v>10.050000000000001</v>
      </c>
      <c r="F753" s="5">
        <v>0.01</v>
      </c>
    </row>
    <row r="754" spans="1:6" ht="12.75" customHeight="1" x14ac:dyDescent="0.2">
      <c r="A754" s="4" t="s">
        <v>1506</v>
      </c>
      <c r="B754" s="4" t="s">
        <v>1507</v>
      </c>
      <c r="C754" s="5">
        <f>C755+C758</f>
        <v>6413653.5499999998</v>
      </c>
      <c r="D754" s="5">
        <f>D755+D758</f>
        <v>1524740.82</v>
      </c>
      <c r="E754" s="5">
        <f>E755+E758</f>
        <v>2669099.7599999998</v>
      </c>
      <c r="F754" s="5">
        <f>F755+F758</f>
        <v>7558012.4900000012</v>
      </c>
    </row>
    <row r="755" spans="1:6" ht="12.75" customHeight="1" x14ac:dyDescent="0.2">
      <c r="A755" s="4" t="s">
        <v>1508</v>
      </c>
      <c r="B755" s="4" t="s">
        <v>1509</v>
      </c>
      <c r="C755" s="5">
        <f>SUM(C756:C757)</f>
        <v>90000</v>
      </c>
      <c r="D755" s="5">
        <f>SUM(D756:D757)</f>
        <v>69794.09</v>
      </c>
      <c r="E755" s="5">
        <f>SUM(E756:E757)</f>
        <v>45556.28</v>
      </c>
      <c r="F755" s="5">
        <f>SUM(F756:F757)</f>
        <v>65762.19</v>
      </c>
    </row>
    <row r="756" spans="1:6" ht="12.75" customHeight="1" x14ac:dyDescent="0.2">
      <c r="A756" s="4" t="s">
        <v>1510</v>
      </c>
      <c r="B756" s="4" t="s">
        <v>1511</v>
      </c>
      <c r="C756" s="5">
        <v>90000</v>
      </c>
      <c r="D756" s="5">
        <v>49416.04</v>
      </c>
      <c r="E756" s="5">
        <v>25178.23</v>
      </c>
      <c r="F756" s="5">
        <v>65762.19</v>
      </c>
    </row>
    <row r="757" spans="1:6" ht="12.75" customHeight="1" x14ac:dyDescent="0.2">
      <c r="A757" s="4" t="s">
        <v>1512</v>
      </c>
      <c r="B757" s="4" t="s">
        <v>1513</v>
      </c>
      <c r="C757" s="5">
        <v>0</v>
      </c>
      <c r="D757" s="5">
        <v>20378.05</v>
      </c>
      <c r="E757" s="5">
        <v>20378.05</v>
      </c>
      <c r="F757" s="5">
        <v>0</v>
      </c>
    </row>
    <row r="758" spans="1:6" ht="12.75" customHeight="1" x14ac:dyDescent="0.2">
      <c r="A758" s="4" t="s">
        <v>1514</v>
      </c>
      <c r="B758" s="4" t="s">
        <v>1515</v>
      </c>
      <c r="C758" s="5">
        <f>SUM(C759:C763)</f>
        <v>6323653.5499999998</v>
      </c>
      <c r="D758" s="5">
        <f>SUM(D759:D763)</f>
        <v>1454946.73</v>
      </c>
      <c r="E758" s="5">
        <f>SUM(E759:E763)</f>
        <v>2623543.48</v>
      </c>
      <c r="F758" s="5">
        <f>SUM(F759:F763)</f>
        <v>7492250.3000000007</v>
      </c>
    </row>
    <row r="759" spans="1:6" ht="12.75" customHeight="1" x14ac:dyDescent="0.2">
      <c r="A759" s="4" t="s">
        <v>1516</v>
      </c>
      <c r="B759" s="4" t="s">
        <v>1517</v>
      </c>
      <c r="C759" s="5">
        <v>4536284.26</v>
      </c>
      <c r="D759" s="5">
        <v>1303582.54</v>
      </c>
      <c r="E759" s="5">
        <v>1329829.74</v>
      </c>
      <c r="F759" s="5">
        <v>4562531.46</v>
      </c>
    </row>
    <row r="760" spans="1:6" ht="12.75" customHeight="1" x14ac:dyDescent="0.2">
      <c r="A760" s="4" t="s">
        <v>1518</v>
      </c>
      <c r="B760" s="4" t="s">
        <v>1519</v>
      </c>
      <c r="C760" s="5">
        <v>0</v>
      </c>
      <c r="D760" s="5">
        <v>44490.21</v>
      </c>
      <c r="E760" s="5">
        <v>898582.36</v>
      </c>
      <c r="F760" s="5">
        <v>854092.15</v>
      </c>
    </row>
    <row r="761" spans="1:6" ht="12.75" customHeight="1" x14ac:dyDescent="0.2">
      <c r="A761" s="4" t="s">
        <v>1520</v>
      </c>
      <c r="B761" s="4" t="s">
        <v>1521</v>
      </c>
      <c r="C761" s="5">
        <v>353125.96</v>
      </c>
      <c r="D761" s="5">
        <v>103315.08</v>
      </c>
      <c r="E761" s="5">
        <v>105738.14</v>
      </c>
      <c r="F761" s="5">
        <v>355549.02</v>
      </c>
    </row>
    <row r="762" spans="1:6" ht="12.75" customHeight="1" x14ac:dyDescent="0.2">
      <c r="A762" s="4" t="s">
        <v>1522</v>
      </c>
      <c r="B762" s="4" t="s">
        <v>1523</v>
      </c>
      <c r="C762" s="5">
        <v>0</v>
      </c>
      <c r="D762" s="5">
        <v>3558.9</v>
      </c>
      <c r="E762" s="5">
        <v>71886.899999999994</v>
      </c>
      <c r="F762" s="5">
        <v>68328</v>
      </c>
    </row>
    <row r="763" spans="1:6" ht="12.75" customHeight="1" x14ac:dyDescent="0.2">
      <c r="A763" s="4" t="s">
        <v>1524</v>
      </c>
      <c r="B763" s="4" t="s">
        <v>1525</v>
      </c>
      <c r="C763" s="5">
        <v>1434243.33</v>
      </c>
      <c r="D763" s="5">
        <v>0</v>
      </c>
      <c r="E763" s="5">
        <v>217506.34</v>
      </c>
      <c r="F763" s="5">
        <v>1651749.67</v>
      </c>
    </row>
    <row r="764" spans="1:6" ht="12.75" customHeight="1" x14ac:dyDescent="0.2">
      <c r="A764" s="4" t="s">
        <v>1526</v>
      </c>
      <c r="B764" s="4" t="s">
        <v>1527</v>
      </c>
      <c r="C764" s="5">
        <f>C765+C776</f>
        <v>6646105.5899999999</v>
      </c>
      <c r="D764" s="5">
        <f>D765+D776</f>
        <v>21990671.200000003</v>
      </c>
      <c r="E764" s="5">
        <f>E765+E776</f>
        <v>23897189.370000001</v>
      </c>
      <c r="F764" s="5">
        <f>F765+F776</f>
        <v>8552623.7599999998</v>
      </c>
    </row>
    <row r="765" spans="1:6" ht="12.75" customHeight="1" x14ac:dyDescent="0.2">
      <c r="A765" s="4" t="s">
        <v>1528</v>
      </c>
      <c r="B765" s="4" t="s">
        <v>1529</v>
      </c>
      <c r="C765" s="5">
        <f>SUM(C766:C775)</f>
        <v>6643133.7400000002</v>
      </c>
      <c r="D765" s="5">
        <f>SUM(D766:D775)</f>
        <v>21987699.350000001</v>
      </c>
      <c r="E765" s="5">
        <f>SUM(E766:E775)</f>
        <v>23897189.370000001</v>
      </c>
      <c r="F765" s="5">
        <f>SUM(F766:F775)</f>
        <v>8552623.7599999998</v>
      </c>
    </row>
    <row r="766" spans="1:6" ht="12.75" customHeight="1" x14ac:dyDescent="0.2">
      <c r="A766" s="4" t="s">
        <v>1530</v>
      </c>
      <c r="B766" s="4" t="s">
        <v>1531</v>
      </c>
      <c r="C766" s="5">
        <v>1796636.91</v>
      </c>
      <c r="D766" s="5">
        <v>4605754.37</v>
      </c>
      <c r="E766" s="5">
        <v>4875944.4800000004</v>
      </c>
      <c r="F766" s="5">
        <v>2066827.02</v>
      </c>
    </row>
    <row r="767" spans="1:6" ht="12.75" customHeight="1" x14ac:dyDescent="0.2">
      <c r="A767" s="4" t="s">
        <v>1532</v>
      </c>
      <c r="B767" s="4" t="s">
        <v>1533</v>
      </c>
      <c r="C767" s="5">
        <v>26449.27</v>
      </c>
      <c r="D767" s="5">
        <v>1457748.51</v>
      </c>
      <c r="E767" s="5">
        <v>1504929.03</v>
      </c>
      <c r="F767" s="5">
        <v>73629.789999999994</v>
      </c>
    </row>
    <row r="768" spans="1:6" ht="12.75" customHeight="1" x14ac:dyDescent="0.2">
      <c r="A768" s="4" t="s">
        <v>1534</v>
      </c>
      <c r="B768" s="4" t="s">
        <v>1535</v>
      </c>
      <c r="C768" s="5">
        <v>858794.9</v>
      </c>
      <c r="D768" s="5">
        <v>4011593.42</v>
      </c>
      <c r="E768" s="5">
        <v>4053581.89</v>
      </c>
      <c r="F768" s="5">
        <v>900783.37</v>
      </c>
    </row>
    <row r="769" spans="1:6" ht="12.75" customHeight="1" x14ac:dyDescent="0.2">
      <c r="A769" s="4" t="s">
        <v>1536</v>
      </c>
      <c r="B769" s="4" t="s">
        <v>1537</v>
      </c>
      <c r="C769" s="5">
        <v>1065880.57</v>
      </c>
      <c r="D769" s="5">
        <v>0</v>
      </c>
      <c r="E769" s="5">
        <v>0</v>
      </c>
      <c r="F769" s="5">
        <v>1065880.57</v>
      </c>
    </row>
    <row r="770" spans="1:6" ht="12.75" customHeight="1" x14ac:dyDescent="0.2">
      <c r="A770" s="4" t="s">
        <v>1538</v>
      </c>
      <c r="B770" s="4" t="s">
        <v>1539</v>
      </c>
      <c r="C770" s="5">
        <v>410199.39</v>
      </c>
      <c r="D770" s="5">
        <v>421253.63</v>
      </c>
      <c r="E770" s="5">
        <v>11054.24</v>
      </c>
      <c r="F770" s="5">
        <v>0</v>
      </c>
    </row>
    <row r="771" spans="1:6" ht="12.75" customHeight="1" x14ac:dyDescent="0.2">
      <c r="A771" s="4" t="s">
        <v>1540</v>
      </c>
      <c r="B771" s="4" t="s">
        <v>1541</v>
      </c>
      <c r="C771" s="5">
        <v>0</v>
      </c>
      <c r="D771" s="5">
        <v>553395.03</v>
      </c>
      <c r="E771" s="5">
        <v>944595.65</v>
      </c>
      <c r="F771" s="5">
        <v>391200.62</v>
      </c>
    </row>
    <row r="772" spans="1:6" ht="12.75" customHeight="1" x14ac:dyDescent="0.2">
      <c r="A772" s="4" t="s">
        <v>1542</v>
      </c>
      <c r="B772" s="4" t="s">
        <v>1543</v>
      </c>
      <c r="C772" s="5">
        <v>336041.7</v>
      </c>
      <c r="D772" s="5">
        <v>1058128.01</v>
      </c>
      <c r="E772" s="5">
        <v>1182554.06</v>
      </c>
      <c r="F772" s="5">
        <v>460467.75</v>
      </c>
    </row>
    <row r="773" spans="1:6" ht="12.75" customHeight="1" x14ac:dyDescent="0.2">
      <c r="A773" s="4" t="s">
        <v>1544</v>
      </c>
      <c r="B773" s="4" t="s">
        <v>1545</v>
      </c>
      <c r="C773" s="5">
        <v>431572.73</v>
      </c>
      <c r="D773" s="5">
        <v>5252805.2699999996</v>
      </c>
      <c r="E773" s="5">
        <v>5425114.9699999997</v>
      </c>
      <c r="F773" s="5">
        <v>603882.43000000005</v>
      </c>
    </row>
    <row r="774" spans="1:6" ht="12.75" customHeight="1" x14ac:dyDescent="0.2">
      <c r="A774" s="4" t="s">
        <v>1546</v>
      </c>
      <c r="B774" s="4" t="s">
        <v>1547</v>
      </c>
      <c r="C774" s="5">
        <v>0</v>
      </c>
      <c r="D774" s="5">
        <v>0</v>
      </c>
      <c r="E774" s="5">
        <v>556428.96</v>
      </c>
      <c r="F774" s="5">
        <v>556428.96</v>
      </c>
    </row>
    <row r="775" spans="1:6" ht="12.75" customHeight="1" x14ac:dyDescent="0.2">
      <c r="A775" s="4" t="s">
        <v>1548</v>
      </c>
      <c r="B775" s="4" t="s">
        <v>1549</v>
      </c>
      <c r="C775" s="5">
        <v>1717558.27</v>
      </c>
      <c r="D775" s="5">
        <v>4627021.1100000003</v>
      </c>
      <c r="E775" s="5">
        <v>5342986.09</v>
      </c>
      <c r="F775" s="5">
        <v>2433523.25</v>
      </c>
    </row>
    <row r="776" spans="1:6" ht="12.75" customHeight="1" x14ac:dyDescent="0.2">
      <c r="A776" s="4" t="s">
        <v>1550</v>
      </c>
      <c r="B776" s="4" t="s">
        <v>1551</v>
      </c>
      <c r="C776" s="5">
        <f>SUM(C777:C779)</f>
        <v>2971.85</v>
      </c>
      <c r="D776" s="5">
        <f>SUM(D777:D779)</f>
        <v>2971.85</v>
      </c>
      <c r="E776" s="5">
        <f>SUM(E777:E779)</f>
        <v>0</v>
      </c>
      <c r="F776" s="5">
        <f>SUM(F777:F779)</f>
        <v>0</v>
      </c>
    </row>
    <row r="777" spans="1:6" ht="12.75" customHeight="1" x14ac:dyDescent="0.2">
      <c r="A777" s="4" t="s">
        <v>1552</v>
      </c>
      <c r="B777" s="4" t="s">
        <v>1553</v>
      </c>
      <c r="C777" s="5">
        <v>826.59</v>
      </c>
      <c r="D777" s="5">
        <v>826.59</v>
      </c>
      <c r="E777" s="5">
        <v>0</v>
      </c>
      <c r="F777" s="5">
        <v>0</v>
      </c>
    </row>
    <row r="778" spans="1:6" ht="12.75" customHeight="1" x14ac:dyDescent="0.2">
      <c r="A778" s="4" t="s">
        <v>1554</v>
      </c>
      <c r="B778" s="4" t="s">
        <v>1555</v>
      </c>
      <c r="C778" s="5">
        <v>94.62</v>
      </c>
      <c r="D778" s="5">
        <v>94.62</v>
      </c>
      <c r="E778" s="5">
        <v>0</v>
      </c>
      <c r="F778" s="5">
        <v>0</v>
      </c>
    </row>
    <row r="779" spans="1:6" ht="12.75" customHeight="1" x14ac:dyDescent="0.2">
      <c r="A779" s="4" t="s">
        <v>1556</v>
      </c>
      <c r="B779" s="4" t="s">
        <v>1557</v>
      </c>
      <c r="C779" s="5">
        <v>2050.64</v>
      </c>
      <c r="D779" s="5">
        <v>2050.64</v>
      </c>
      <c r="E779" s="5">
        <v>0</v>
      </c>
      <c r="F779" s="5">
        <v>0</v>
      </c>
    </row>
    <row r="780" spans="1:6" ht="12.75" customHeight="1" x14ac:dyDescent="0.2">
      <c r="A780" s="4" t="s">
        <v>1558</v>
      </c>
      <c r="B780" s="4" t="s">
        <v>270</v>
      </c>
      <c r="C780" s="5">
        <f>C781+C785+C790+C793</f>
        <v>4361764.7</v>
      </c>
      <c r="D780" s="5">
        <f>D781+D785+D790+D793</f>
        <v>460503.15</v>
      </c>
      <c r="E780" s="5">
        <f>E781+E785+E790+E793</f>
        <v>3047831.18</v>
      </c>
      <c r="F780" s="5">
        <f>F781+F785+F790+F793</f>
        <v>6949092.7299999995</v>
      </c>
    </row>
    <row r="781" spans="1:6" ht="12.75" customHeight="1" x14ac:dyDescent="0.2">
      <c r="A781" s="4" t="s">
        <v>1559</v>
      </c>
      <c r="B781" s="4" t="s">
        <v>1560</v>
      </c>
      <c r="C781" s="5">
        <f>C782</f>
        <v>1224044.33</v>
      </c>
      <c r="D781" s="5">
        <f>D782</f>
        <v>204435.75</v>
      </c>
      <c r="E781" s="5">
        <f>E782</f>
        <v>36219.22</v>
      </c>
      <c r="F781" s="5">
        <f>F782</f>
        <v>1055827.8</v>
      </c>
    </row>
    <row r="782" spans="1:6" ht="12.75" customHeight="1" x14ac:dyDescent="0.2">
      <c r="A782" s="4" t="s">
        <v>1561</v>
      </c>
      <c r="B782" s="4" t="s">
        <v>1562</v>
      </c>
      <c r="C782" s="5">
        <f>SUM(C783:C784)</f>
        <v>1224044.33</v>
      </c>
      <c r="D782" s="5">
        <f>SUM(D783:D784)</f>
        <v>204435.75</v>
      </c>
      <c r="E782" s="5">
        <f>SUM(E783:E784)</f>
        <v>36219.22</v>
      </c>
      <c r="F782" s="5">
        <f>SUM(F783:F784)</f>
        <v>1055827.8</v>
      </c>
    </row>
    <row r="783" spans="1:6" ht="12.75" customHeight="1" x14ac:dyDescent="0.2">
      <c r="A783" s="4" t="s">
        <v>1563</v>
      </c>
      <c r="B783" s="4" t="s">
        <v>1499</v>
      </c>
      <c r="C783" s="5">
        <v>1362905</v>
      </c>
      <c r="D783" s="5">
        <v>204435.75</v>
      </c>
      <c r="E783" s="5">
        <v>0</v>
      </c>
      <c r="F783" s="5">
        <v>1158469.25</v>
      </c>
    </row>
    <row r="784" spans="1:6" ht="12.75" customHeight="1" x14ac:dyDescent="0.2">
      <c r="A784" s="4" t="s">
        <v>1564</v>
      </c>
      <c r="B784" s="4" t="s">
        <v>1565</v>
      </c>
      <c r="C784" s="5">
        <v>-138860.67000000001</v>
      </c>
      <c r="D784" s="5">
        <v>0</v>
      </c>
      <c r="E784" s="5">
        <v>36219.22</v>
      </c>
      <c r="F784" s="5">
        <v>-102641.45</v>
      </c>
    </row>
    <row r="785" spans="1:6" ht="12.75" customHeight="1" x14ac:dyDescent="0.2">
      <c r="A785" s="4" t="s">
        <v>1566</v>
      </c>
      <c r="B785" s="4" t="s">
        <v>1509</v>
      </c>
      <c r="C785" s="5">
        <f>C786</f>
        <v>471705.37</v>
      </c>
      <c r="D785" s="5">
        <f>D786</f>
        <v>15104.54</v>
      </c>
      <c r="E785" s="5">
        <f>E786</f>
        <v>179977.59</v>
      </c>
      <c r="F785" s="5">
        <f>F786</f>
        <v>636578.41999999993</v>
      </c>
    </row>
    <row r="786" spans="1:6" ht="12.75" customHeight="1" x14ac:dyDescent="0.2">
      <c r="A786" s="4" t="s">
        <v>1567</v>
      </c>
      <c r="B786" s="4" t="s">
        <v>1509</v>
      </c>
      <c r="C786" s="5">
        <f>SUM(C787:C789)</f>
        <v>471705.37</v>
      </c>
      <c r="D786" s="5">
        <f>SUM(D787:D789)</f>
        <v>15104.54</v>
      </c>
      <c r="E786" s="5">
        <f>SUM(E787:E789)</f>
        <v>179977.59</v>
      </c>
      <c r="F786" s="5">
        <f>SUM(F787:F789)</f>
        <v>636578.41999999993</v>
      </c>
    </row>
    <row r="787" spans="1:6" ht="12.75" customHeight="1" x14ac:dyDescent="0.2">
      <c r="A787" s="4" t="s">
        <v>1568</v>
      </c>
      <c r="B787" s="4" t="s">
        <v>1511</v>
      </c>
      <c r="C787" s="5">
        <v>459231.05</v>
      </c>
      <c r="D787" s="5">
        <v>7604.54</v>
      </c>
      <c r="E787" s="5">
        <v>179977.59</v>
      </c>
      <c r="F787" s="5">
        <v>631604.1</v>
      </c>
    </row>
    <row r="788" spans="1:6" ht="12.75" customHeight="1" x14ac:dyDescent="0.2">
      <c r="A788" s="4" t="s">
        <v>1569</v>
      </c>
      <c r="B788" s="4" t="s">
        <v>1570</v>
      </c>
      <c r="C788" s="5">
        <v>2474.3200000000002</v>
      </c>
      <c r="D788" s="5">
        <v>0</v>
      </c>
      <c r="E788" s="5">
        <v>0</v>
      </c>
      <c r="F788" s="5">
        <v>2474.3200000000002</v>
      </c>
    </row>
    <row r="789" spans="1:6" ht="12.75" customHeight="1" x14ac:dyDescent="0.2">
      <c r="A789" s="4" t="s">
        <v>1571</v>
      </c>
      <c r="B789" s="4" t="s">
        <v>1572</v>
      </c>
      <c r="C789" s="5">
        <v>10000</v>
      </c>
      <c r="D789" s="5">
        <v>7500</v>
      </c>
      <c r="E789" s="5">
        <v>0</v>
      </c>
      <c r="F789" s="5">
        <v>2500</v>
      </c>
    </row>
    <row r="790" spans="1:6" ht="12.75" customHeight="1" x14ac:dyDescent="0.2">
      <c r="A790" s="4" t="s">
        <v>1573</v>
      </c>
      <c r="B790" s="4" t="s">
        <v>1574</v>
      </c>
      <c r="C790" s="5">
        <f>C791</f>
        <v>578490.19999999995</v>
      </c>
      <c r="D790" s="5">
        <f>D791</f>
        <v>35802.86</v>
      </c>
      <c r="E790" s="5">
        <f>E791</f>
        <v>1246.3699999999999</v>
      </c>
      <c r="F790" s="5">
        <f>F791</f>
        <v>543933.71</v>
      </c>
    </row>
    <row r="791" spans="1:6" ht="12.75" customHeight="1" x14ac:dyDescent="0.2">
      <c r="A791" s="4" t="s">
        <v>1575</v>
      </c>
      <c r="B791" s="4" t="s">
        <v>1574</v>
      </c>
      <c r="C791" s="5">
        <f>SUM(C792:C792)</f>
        <v>578490.19999999995</v>
      </c>
      <c r="D791" s="5">
        <f>SUM(D792:D792)</f>
        <v>35802.86</v>
      </c>
      <c r="E791" s="5">
        <f>SUM(E792:E792)</f>
        <v>1246.3699999999999</v>
      </c>
      <c r="F791" s="5">
        <f>SUM(F792:F792)</f>
        <v>543933.71</v>
      </c>
    </row>
    <row r="792" spans="1:6" ht="12.75" customHeight="1" x14ac:dyDescent="0.2">
      <c r="A792" s="4" t="s">
        <v>1576</v>
      </c>
      <c r="B792" s="4" t="s">
        <v>1577</v>
      </c>
      <c r="C792" s="5">
        <v>578490.19999999995</v>
      </c>
      <c r="D792" s="5">
        <v>35802.86</v>
      </c>
      <c r="E792" s="5">
        <v>1246.3699999999999</v>
      </c>
      <c r="F792" s="5">
        <v>543933.71</v>
      </c>
    </row>
    <row r="793" spans="1:6" ht="12.75" customHeight="1" x14ac:dyDescent="0.2">
      <c r="A793" s="4" t="s">
        <v>1578</v>
      </c>
      <c r="B793" s="4" t="s">
        <v>336</v>
      </c>
      <c r="C793" s="5">
        <f>C794</f>
        <v>2087524.8</v>
      </c>
      <c r="D793" s="5">
        <f>D794</f>
        <v>205160</v>
      </c>
      <c r="E793" s="5">
        <f>E794</f>
        <v>2830388</v>
      </c>
      <c r="F793" s="5">
        <f>F794</f>
        <v>4712752.8</v>
      </c>
    </row>
    <row r="794" spans="1:6" ht="12.75" customHeight="1" x14ac:dyDescent="0.2">
      <c r="A794" s="4" t="s">
        <v>1579</v>
      </c>
      <c r="B794" s="4" t="s">
        <v>336</v>
      </c>
      <c r="C794" s="5">
        <f>SUM(C795:C796)</f>
        <v>2087524.8</v>
      </c>
      <c r="D794" s="5">
        <f>SUM(D795:D796)</f>
        <v>205160</v>
      </c>
      <c r="E794" s="5">
        <f>SUM(E795:E796)</f>
        <v>2830388</v>
      </c>
      <c r="F794" s="5">
        <f>SUM(F795:F796)</f>
        <v>4712752.8</v>
      </c>
    </row>
    <row r="795" spans="1:6" ht="12.75" customHeight="1" x14ac:dyDescent="0.2">
      <c r="A795" s="4" t="s">
        <v>1580</v>
      </c>
      <c r="B795" s="4" t="s">
        <v>1581</v>
      </c>
      <c r="C795" s="5">
        <v>2078602.8</v>
      </c>
      <c r="D795" s="5">
        <v>200000</v>
      </c>
      <c r="E795" s="5">
        <v>1659520</v>
      </c>
      <c r="F795" s="5">
        <v>3538122.8</v>
      </c>
    </row>
    <row r="796" spans="1:6" ht="12.75" customHeight="1" x14ac:dyDescent="0.2">
      <c r="A796" s="4" t="s">
        <v>1582</v>
      </c>
      <c r="B796" s="4" t="s">
        <v>1583</v>
      </c>
      <c r="C796" s="5">
        <v>8922</v>
      </c>
      <c r="D796" s="5">
        <v>5160</v>
      </c>
      <c r="E796" s="5">
        <v>1170868</v>
      </c>
      <c r="F796" s="5">
        <v>1174630</v>
      </c>
    </row>
    <row r="797" spans="1:6" ht="12.75" customHeight="1" x14ac:dyDescent="0.2">
      <c r="A797" s="4" t="s">
        <v>1584</v>
      </c>
      <c r="B797" s="4" t="s">
        <v>1585</v>
      </c>
      <c r="C797" s="5">
        <f>C798+C806</f>
        <v>8672334.370000001</v>
      </c>
      <c r="D797" s="5">
        <f>D798+D806</f>
        <v>33682</v>
      </c>
      <c r="E797" s="5">
        <f>E798+E806</f>
        <v>33682</v>
      </c>
      <c r="F797" s="5">
        <f>F798+F806</f>
        <v>8672334.370000001</v>
      </c>
    </row>
    <row r="798" spans="1:6" ht="12.75" customHeight="1" x14ac:dyDescent="0.2">
      <c r="A798" s="4" t="s">
        <v>1586</v>
      </c>
      <c r="B798" s="4" t="s">
        <v>1587</v>
      </c>
      <c r="C798" s="5">
        <f>C799</f>
        <v>4642529.4900000021</v>
      </c>
      <c r="D798" s="5">
        <f>D799</f>
        <v>0</v>
      </c>
      <c r="E798" s="5">
        <f>E799</f>
        <v>33682</v>
      </c>
      <c r="F798" s="5">
        <f>F799</f>
        <v>4676211.4900000021</v>
      </c>
    </row>
    <row r="799" spans="1:6" ht="12.75" customHeight="1" x14ac:dyDescent="0.2">
      <c r="A799" s="4" t="s">
        <v>1588</v>
      </c>
      <c r="B799" s="4" t="s">
        <v>1587</v>
      </c>
      <c r="C799" s="5">
        <f>SUM(C800:C805)</f>
        <v>4642529.4900000021</v>
      </c>
      <c r="D799" s="5">
        <f>SUM(D800:D805)</f>
        <v>0</v>
      </c>
      <c r="E799" s="5">
        <f>SUM(E800:E805)</f>
        <v>33682</v>
      </c>
      <c r="F799" s="5">
        <f>SUM(F800:F805)</f>
        <v>4676211.4900000021</v>
      </c>
    </row>
    <row r="800" spans="1:6" ht="12.75" customHeight="1" x14ac:dyDescent="0.2">
      <c r="A800" s="4" t="s">
        <v>1589</v>
      </c>
      <c r="B800" s="4" t="s">
        <v>1590</v>
      </c>
      <c r="C800" s="5">
        <v>-3368569.03</v>
      </c>
      <c r="D800" s="5">
        <v>0</v>
      </c>
      <c r="E800" s="5">
        <v>0</v>
      </c>
      <c r="F800" s="5">
        <v>-3368569.03</v>
      </c>
    </row>
    <row r="801" spans="1:6" ht="12.75" customHeight="1" x14ac:dyDescent="0.2">
      <c r="A801" s="4" t="s">
        <v>1591</v>
      </c>
      <c r="B801" s="4" t="s">
        <v>1592</v>
      </c>
      <c r="C801" s="5">
        <v>-11553775.789999999</v>
      </c>
      <c r="D801" s="5">
        <v>0</v>
      </c>
      <c r="E801" s="5">
        <v>33682</v>
      </c>
      <c r="F801" s="5">
        <v>-11520093.789999999</v>
      </c>
    </row>
    <row r="802" spans="1:6" ht="12.75" customHeight="1" x14ac:dyDescent="0.2">
      <c r="A802" s="4" t="s">
        <v>1593</v>
      </c>
      <c r="B802" s="4" t="s">
        <v>1594</v>
      </c>
      <c r="C802" s="5">
        <v>16739.939999999999</v>
      </c>
      <c r="D802" s="5">
        <v>0</v>
      </c>
      <c r="E802" s="5">
        <v>0</v>
      </c>
      <c r="F802" s="5">
        <v>16739.939999999999</v>
      </c>
    </row>
    <row r="803" spans="1:6" ht="12.75" customHeight="1" x14ac:dyDescent="0.2">
      <c r="A803" s="4" t="s">
        <v>1595</v>
      </c>
      <c r="B803" s="4" t="s">
        <v>1596</v>
      </c>
      <c r="C803" s="5">
        <v>4348134.37</v>
      </c>
      <c r="D803" s="5">
        <v>0</v>
      </c>
      <c r="E803" s="5">
        <v>0</v>
      </c>
      <c r="F803" s="5">
        <v>4348134.37</v>
      </c>
    </row>
    <row r="804" spans="1:6" ht="12.75" customHeight="1" x14ac:dyDescent="0.2">
      <c r="A804" s="4" t="s">
        <v>1597</v>
      </c>
      <c r="B804" s="4" t="s">
        <v>1598</v>
      </c>
      <c r="C804" s="5">
        <v>5000000</v>
      </c>
      <c r="D804" s="5">
        <v>0</v>
      </c>
      <c r="E804" s="5">
        <v>0</v>
      </c>
      <c r="F804" s="5">
        <v>5000000</v>
      </c>
    </row>
    <row r="805" spans="1:6" ht="12.75" customHeight="1" x14ac:dyDescent="0.2">
      <c r="A805" s="4" t="s">
        <v>1599</v>
      </c>
      <c r="B805" s="4" t="s">
        <v>1600</v>
      </c>
      <c r="C805" s="5">
        <v>10200000</v>
      </c>
      <c r="D805" s="5">
        <v>0</v>
      </c>
      <c r="E805" s="5">
        <v>0</v>
      </c>
      <c r="F805" s="5">
        <v>10200000</v>
      </c>
    </row>
    <row r="806" spans="1:6" ht="12.75" customHeight="1" x14ac:dyDescent="0.2">
      <c r="A806" s="4" t="s">
        <v>1601</v>
      </c>
      <c r="B806" s="4" t="s">
        <v>1602</v>
      </c>
      <c r="C806" s="5">
        <f>C807</f>
        <v>4029804.88</v>
      </c>
      <c r="D806" s="5">
        <f>D807</f>
        <v>33682</v>
      </c>
      <c r="E806" s="5">
        <f>E807</f>
        <v>0</v>
      </c>
      <c r="F806" s="5">
        <f>F807</f>
        <v>3996122.88</v>
      </c>
    </row>
    <row r="807" spans="1:6" ht="12.75" customHeight="1" x14ac:dyDescent="0.2">
      <c r="A807" s="4" t="s">
        <v>1603</v>
      </c>
      <c r="B807" s="4" t="s">
        <v>1602</v>
      </c>
      <c r="C807" s="5">
        <f>SUM(C808:C808)</f>
        <v>4029804.88</v>
      </c>
      <c r="D807" s="5">
        <f>SUM(D808:D808)</f>
        <v>33682</v>
      </c>
      <c r="E807" s="5">
        <f>SUM(E808:E808)</f>
        <v>0</v>
      </c>
      <c r="F807" s="5">
        <f>SUM(F808:F808)</f>
        <v>3996122.88</v>
      </c>
    </row>
    <row r="808" spans="1:6" ht="12.75" customHeight="1" x14ac:dyDescent="0.2">
      <c r="A808" s="4" t="s">
        <v>1604</v>
      </c>
      <c r="B808" s="4" t="s">
        <v>1602</v>
      </c>
      <c r="C808" s="5">
        <v>4029804.88</v>
      </c>
      <c r="D808" s="5">
        <v>33682</v>
      </c>
      <c r="E808" s="5">
        <v>0</v>
      </c>
      <c r="F808" s="5">
        <v>3996122.88</v>
      </c>
    </row>
    <row r="809" spans="1:6" ht="12.75" customHeight="1" x14ac:dyDescent="0.2">
      <c r="A809" s="4" t="s">
        <v>1605</v>
      </c>
      <c r="B809" s="4" t="s">
        <v>1606</v>
      </c>
      <c r="C809" s="5">
        <f>C810+C856+C864+C871+C878</f>
        <v>0</v>
      </c>
      <c r="D809" s="5">
        <f>D810+D856+D864+D871+D878</f>
        <v>1085456.3600000001</v>
      </c>
      <c r="E809" s="5">
        <f>E810+E856+E864+E871+E878</f>
        <v>31292408.820000004</v>
      </c>
      <c r="F809" s="5">
        <f>F810+F856+F864+F871+F878</f>
        <v>30206952.460000001</v>
      </c>
    </row>
    <row r="810" spans="1:6" ht="12.75" customHeight="1" x14ac:dyDescent="0.2">
      <c r="A810" s="4" t="s">
        <v>1607</v>
      </c>
      <c r="B810" s="4" t="s">
        <v>1608</v>
      </c>
      <c r="C810" s="5">
        <f>C811+C814</f>
        <v>0</v>
      </c>
      <c r="D810" s="5">
        <f>D811+D814</f>
        <v>1045469.88</v>
      </c>
      <c r="E810" s="5">
        <f>E811+E814</f>
        <v>27495232.610000003</v>
      </c>
      <c r="F810" s="5">
        <f>F811+F814</f>
        <v>26449762.73</v>
      </c>
    </row>
    <row r="811" spans="1:6" ht="12.75" customHeight="1" x14ac:dyDescent="0.2">
      <c r="A811" s="4" t="s">
        <v>1609</v>
      </c>
      <c r="B811" s="4" t="s">
        <v>1610</v>
      </c>
      <c r="C811" s="5">
        <f>C812</f>
        <v>0</v>
      </c>
      <c r="D811" s="5">
        <f>D812</f>
        <v>0</v>
      </c>
      <c r="E811" s="5">
        <f>E812</f>
        <v>2145.5300000000002</v>
      </c>
      <c r="F811" s="5">
        <f>F812</f>
        <v>2145.5300000000002</v>
      </c>
    </row>
    <row r="812" spans="1:6" ht="12.75" customHeight="1" x14ac:dyDescent="0.2">
      <c r="A812" s="4" t="s">
        <v>1611</v>
      </c>
      <c r="B812" s="4" t="s">
        <v>1612</v>
      </c>
      <c r="C812" s="5">
        <f>SUM(C813:C813)</f>
        <v>0</v>
      </c>
      <c r="D812" s="5">
        <f>SUM(D813:D813)</f>
        <v>0</v>
      </c>
      <c r="E812" s="5">
        <f>SUM(E813:E813)</f>
        <v>2145.5300000000002</v>
      </c>
      <c r="F812" s="5">
        <f>SUM(F813:F813)</f>
        <v>2145.5300000000002</v>
      </c>
    </row>
    <row r="813" spans="1:6" ht="12.75" customHeight="1" x14ac:dyDescent="0.2">
      <c r="A813" s="4" t="s">
        <v>1613</v>
      </c>
      <c r="B813" s="4" t="s">
        <v>1614</v>
      </c>
      <c r="C813" s="5">
        <v>0</v>
      </c>
      <c r="D813" s="5">
        <v>0</v>
      </c>
      <c r="E813" s="5">
        <v>2145.5300000000002</v>
      </c>
      <c r="F813" s="5">
        <v>2145.5300000000002</v>
      </c>
    </row>
    <row r="814" spans="1:6" ht="12.75" customHeight="1" x14ac:dyDescent="0.2">
      <c r="A814" s="4" t="s">
        <v>1615</v>
      </c>
      <c r="B814" s="4" t="s">
        <v>1616</v>
      </c>
      <c r="C814" s="5">
        <f>C815+C834+C836+C854</f>
        <v>0</v>
      </c>
      <c r="D814" s="5">
        <f>D815+D834+D836+D854</f>
        <v>1045469.88</v>
      </c>
      <c r="E814" s="5">
        <f>E815+E834+E836+E854</f>
        <v>27493087.080000002</v>
      </c>
      <c r="F814" s="5">
        <f>F815+F834+F836+F854</f>
        <v>26447617.199999999</v>
      </c>
    </row>
    <row r="815" spans="1:6" ht="12.75" customHeight="1" x14ac:dyDescent="0.2">
      <c r="A815" s="4" t="s">
        <v>1617</v>
      </c>
      <c r="B815" s="4" t="s">
        <v>1618</v>
      </c>
      <c r="C815" s="5">
        <f>SUM(C816:C833)</f>
        <v>0</v>
      </c>
      <c r="D815" s="5">
        <f>SUM(D816:D833)</f>
        <v>1029095.0800000001</v>
      </c>
      <c r="E815" s="5">
        <f>SUM(E816:E833)</f>
        <v>26475136.620000001</v>
      </c>
      <c r="F815" s="5">
        <f>SUM(F816:F833)</f>
        <v>25446041.539999999</v>
      </c>
    </row>
    <row r="816" spans="1:6" ht="12.75" customHeight="1" x14ac:dyDescent="0.2">
      <c r="A816" s="4" t="s">
        <v>1619</v>
      </c>
      <c r="B816" s="4" t="s">
        <v>1620</v>
      </c>
      <c r="C816" s="5">
        <v>0</v>
      </c>
      <c r="D816" s="5">
        <v>1027200.01</v>
      </c>
      <c r="E816" s="5">
        <v>2458271.38</v>
      </c>
      <c r="F816" s="5">
        <v>1431071.37</v>
      </c>
    </row>
    <row r="817" spans="1:6" ht="12.75" customHeight="1" x14ac:dyDescent="0.2">
      <c r="A817" s="4" t="s">
        <v>1621</v>
      </c>
      <c r="B817" s="4" t="s">
        <v>1622</v>
      </c>
      <c r="C817" s="5">
        <v>0</v>
      </c>
      <c r="D817" s="5">
        <v>1321.28</v>
      </c>
      <c r="E817" s="5">
        <v>175997.94</v>
      </c>
      <c r="F817" s="5">
        <v>174676.66</v>
      </c>
    </row>
    <row r="818" spans="1:6" ht="12.75" customHeight="1" x14ac:dyDescent="0.2">
      <c r="A818" s="4" t="s">
        <v>1623</v>
      </c>
      <c r="B818" s="4" t="s">
        <v>1624</v>
      </c>
      <c r="C818" s="5">
        <v>0</v>
      </c>
      <c r="D818" s="5">
        <v>0</v>
      </c>
      <c r="E818" s="5">
        <v>5991</v>
      </c>
      <c r="F818" s="5">
        <v>5991</v>
      </c>
    </row>
    <row r="819" spans="1:6" ht="12.75" customHeight="1" x14ac:dyDescent="0.2">
      <c r="A819" s="4" t="s">
        <v>1625</v>
      </c>
      <c r="B819" s="4" t="s">
        <v>1626</v>
      </c>
      <c r="C819" s="5">
        <v>0</v>
      </c>
      <c r="D819" s="5">
        <v>573.79</v>
      </c>
      <c r="E819" s="5">
        <v>234410.59</v>
      </c>
      <c r="F819" s="5">
        <v>233836.79999999999</v>
      </c>
    </row>
    <row r="820" spans="1:6" ht="12.75" customHeight="1" x14ac:dyDescent="0.2">
      <c r="A820" s="4" t="s">
        <v>1627</v>
      </c>
      <c r="B820" s="4" t="s">
        <v>1628</v>
      </c>
      <c r="C820" s="5">
        <v>0</v>
      </c>
      <c r="D820" s="5">
        <v>0</v>
      </c>
      <c r="E820" s="5">
        <v>169957.68</v>
      </c>
      <c r="F820" s="5">
        <v>169957.68</v>
      </c>
    </row>
    <row r="821" spans="1:6" ht="12.75" customHeight="1" x14ac:dyDescent="0.2">
      <c r="A821" s="4" t="s">
        <v>1629</v>
      </c>
      <c r="B821" s="4" t="s">
        <v>1630</v>
      </c>
      <c r="C821" s="5">
        <v>0</v>
      </c>
      <c r="D821" s="5">
        <v>0</v>
      </c>
      <c r="E821" s="5">
        <v>177326.76</v>
      </c>
      <c r="F821" s="5">
        <v>177326.76</v>
      </c>
    </row>
    <row r="822" spans="1:6" ht="12.75" customHeight="1" x14ac:dyDescent="0.2">
      <c r="A822" s="4" t="s">
        <v>1631</v>
      </c>
      <c r="B822" s="4" t="s">
        <v>1632</v>
      </c>
      <c r="C822" s="5">
        <v>0</v>
      </c>
      <c r="D822" s="5">
        <v>0</v>
      </c>
      <c r="E822" s="5">
        <v>674793.75</v>
      </c>
      <c r="F822" s="5">
        <v>674793.75</v>
      </c>
    </row>
    <row r="823" spans="1:6" ht="12.75" customHeight="1" x14ac:dyDescent="0.2">
      <c r="A823" s="4" t="s">
        <v>1633</v>
      </c>
      <c r="B823" s="4" t="s">
        <v>1634</v>
      </c>
      <c r="C823" s="5">
        <v>0</v>
      </c>
      <c r="D823" s="5">
        <v>0</v>
      </c>
      <c r="E823" s="5">
        <v>744530.73</v>
      </c>
      <c r="F823" s="5">
        <v>744530.73</v>
      </c>
    </row>
    <row r="824" spans="1:6" ht="12.75" customHeight="1" x14ac:dyDescent="0.2">
      <c r="A824" s="4" t="s">
        <v>1635</v>
      </c>
      <c r="B824" s="4" t="s">
        <v>1636</v>
      </c>
      <c r="C824" s="5">
        <v>0</v>
      </c>
      <c r="D824" s="5">
        <v>0</v>
      </c>
      <c r="E824" s="5">
        <v>300000</v>
      </c>
      <c r="F824" s="5">
        <v>300000</v>
      </c>
    </row>
    <row r="825" spans="1:6" ht="12.75" customHeight="1" x14ac:dyDescent="0.2">
      <c r="A825" s="4" t="s">
        <v>1637</v>
      </c>
      <c r="B825" s="4" t="s">
        <v>1638</v>
      </c>
      <c r="C825" s="5">
        <v>0</v>
      </c>
      <c r="D825" s="5">
        <v>0</v>
      </c>
      <c r="E825" s="5">
        <v>105000</v>
      </c>
      <c r="F825" s="5">
        <v>105000</v>
      </c>
    </row>
    <row r="826" spans="1:6" ht="12.75" customHeight="1" x14ac:dyDescent="0.2">
      <c r="A826" s="4" t="s">
        <v>1639</v>
      </c>
      <c r="B826" s="4" t="s">
        <v>1640</v>
      </c>
      <c r="C826" s="5">
        <v>0</v>
      </c>
      <c r="D826" s="5">
        <v>0</v>
      </c>
      <c r="E826" s="5">
        <v>4603154.6100000003</v>
      </c>
      <c r="F826" s="5">
        <v>4603154.6100000003</v>
      </c>
    </row>
    <row r="827" spans="1:6" ht="12.75" customHeight="1" x14ac:dyDescent="0.2">
      <c r="A827" s="4" t="s">
        <v>1641</v>
      </c>
      <c r="B827" s="4" t="s">
        <v>1642</v>
      </c>
      <c r="C827" s="5">
        <v>0</v>
      </c>
      <c r="D827" s="5">
        <v>0</v>
      </c>
      <c r="E827" s="5">
        <v>1456767.92</v>
      </c>
      <c r="F827" s="5">
        <v>1456767.92</v>
      </c>
    </row>
    <row r="828" spans="1:6" ht="12.75" customHeight="1" x14ac:dyDescent="0.2">
      <c r="A828" s="4" t="s">
        <v>1643</v>
      </c>
      <c r="B828" s="4" t="s">
        <v>1644</v>
      </c>
      <c r="C828" s="5">
        <v>0</v>
      </c>
      <c r="D828" s="5">
        <v>0</v>
      </c>
      <c r="E828" s="5">
        <v>4008778.66</v>
      </c>
      <c r="F828" s="5">
        <v>4008778.66</v>
      </c>
    </row>
    <row r="829" spans="1:6" ht="12.75" customHeight="1" x14ac:dyDescent="0.2">
      <c r="A829" s="4" t="s">
        <v>1645</v>
      </c>
      <c r="B829" s="4" t="s">
        <v>1646</v>
      </c>
      <c r="C829" s="5">
        <v>0</v>
      </c>
      <c r="D829" s="5">
        <v>0</v>
      </c>
      <c r="E829" s="5">
        <v>2200</v>
      </c>
      <c r="F829" s="5">
        <v>2200</v>
      </c>
    </row>
    <row r="830" spans="1:6" ht="12.75" customHeight="1" x14ac:dyDescent="0.2">
      <c r="A830" s="4" t="s">
        <v>1647</v>
      </c>
      <c r="B830" s="4" t="s">
        <v>1648</v>
      </c>
      <c r="C830" s="5">
        <v>0</v>
      </c>
      <c r="D830" s="5">
        <v>0</v>
      </c>
      <c r="E830" s="5">
        <v>425435.42</v>
      </c>
      <c r="F830" s="5">
        <v>425435.42</v>
      </c>
    </row>
    <row r="831" spans="1:6" ht="12.75" customHeight="1" x14ac:dyDescent="0.2">
      <c r="A831" s="4" t="s">
        <v>1649</v>
      </c>
      <c r="B831" s="4" t="s">
        <v>137</v>
      </c>
      <c r="C831" s="5">
        <v>0</v>
      </c>
      <c r="D831" s="5">
        <v>0</v>
      </c>
      <c r="E831" s="5">
        <v>1057969.21</v>
      </c>
      <c r="F831" s="5">
        <v>1057969.21</v>
      </c>
    </row>
    <row r="832" spans="1:6" ht="12.75" customHeight="1" x14ac:dyDescent="0.2">
      <c r="A832" s="4" t="s">
        <v>1650</v>
      </c>
      <c r="B832" s="4" t="s">
        <v>1651</v>
      </c>
      <c r="C832" s="5">
        <v>0</v>
      </c>
      <c r="D832" s="5">
        <v>0</v>
      </c>
      <c r="E832" s="5">
        <v>5252342.2699999996</v>
      </c>
      <c r="F832" s="5">
        <v>5252342.2699999996</v>
      </c>
    </row>
    <row r="833" spans="1:6" ht="12.75" customHeight="1" x14ac:dyDescent="0.2">
      <c r="A833" s="4" t="s">
        <v>1652</v>
      </c>
      <c r="B833" s="4" t="s">
        <v>1653</v>
      </c>
      <c r="C833" s="5">
        <v>0</v>
      </c>
      <c r="D833" s="5">
        <v>0</v>
      </c>
      <c r="E833" s="5">
        <v>4622208.7</v>
      </c>
      <c r="F833" s="5">
        <v>4622208.7</v>
      </c>
    </row>
    <row r="834" spans="1:6" ht="12.75" customHeight="1" x14ac:dyDescent="0.2">
      <c r="A834" s="4" t="s">
        <v>1654</v>
      </c>
      <c r="B834" s="4" t="s">
        <v>1655</v>
      </c>
      <c r="C834" s="5">
        <f>SUM(C835:C835)</f>
        <v>0</v>
      </c>
      <c r="D834" s="5">
        <f>SUM(D835:D835)</f>
        <v>5580.85</v>
      </c>
      <c r="E834" s="5">
        <f>SUM(E835:E835)</f>
        <v>0</v>
      </c>
      <c r="F834" s="5">
        <f>SUM(F835:F835)</f>
        <v>-5580.85</v>
      </c>
    </row>
    <row r="835" spans="1:6" ht="12.75" customHeight="1" x14ac:dyDescent="0.2">
      <c r="A835" s="4" t="s">
        <v>1656</v>
      </c>
      <c r="B835" s="4" t="s">
        <v>1657</v>
      </c>
      <c r="C835" s="5">
        <v>0</v>
      </c>
      <c r="D835" s="5">
        <v>5580.85</v>
      </c>
      <c r="E835" s="5">
        <v>0</v>
      </c>
      <c r="F835" s="5">
        <v>-5580.85</v>
      </c>
    </row>
    <row r="836" spans="1:6" ht="12.75" customHeight="1" x14ac:dyDescent="0.2">
      <c r="A836" s="4" t="s">
        <v>1658</v>
      </c>
      <c r="B836" s="4" t="s">
        <v>1659</v>
      </c>
      <c r="C836" s="5">
        <f>SUM(C837:C853)</f>
        <v>0</v>
      </c>
      <c r="D836" s="5">
        <f>SUM(D837:D853)</f>
        <v>0</v>
      </c>
      <c r="E836" s="5">
        <f>SUM(E837:E853)</f>
        <v>1017950.4599999998</v>
      </c>
      <c r="F836" s="5">
        <f>SUM(F837:F853)</f>
        <v>1017950.4599999998</v>
      </c>
    </row>
    <row r="837" spans="1:6" ht="12.75" customHeight="1" x14ac:dyDescent="0.2">
      <c r="A837" s="4" t="s">
        <v>1660</v>
      </c>
      <c r="B837" s="4" t="s">
        <v>1661</v>
      </c>
      <c r="C837" s="5">
        <v>0</v>
      </c>
      <c r="D837" s="5">
        <v>0</v>
      </c>
      <c r="E837" s="5">
        <v>1820.14</v>
      </c>
      <c r="F837" s="5">
        <v>1820.14</v>
      </c>
    </row>
    <row r="838" spans="1:6" ht="12.75" customHeight="1" x14ac:dyDescent="0.2">
      <c r="A838" s="4" t="s">
        <v>1662</v>
      </c>
      <c r="B838" s="4" t="s">
        <v>1663</v>
      </c>
      <c r="C838" s="5">
        <v>0</v>
      </c>
      <c r="D838" s="5">
        <v>0</v>
      </c>
      <c r="E838" s="5">
        <v>100</v>
      </c>
      <c r="F838" s="5">
        <v>100</v>
      </c>
    </row>
    <row r="839" spans="1:6" ht="12.75" customHeight="1" x14ac:dyDescent="0.2">
      <c r="A839" s="4" t="s">
        <v>1664</v>
      </c>
      <c r="B839" s="4" t="s">
        <v>1665</v>
      </c>
      <c r="C839" s="5">
        <v>0</v>
      </c>
      <c r="D839" s="5">
        <v>0</v>
      </c>
      <c r="E839" s="5">
        <v>144.72999999999999</v>
      </c>
      <c r="F839" s="5">
        <v>144.72999999999999</v>
      </c>
    </row>
    <row r="840" spans="1:6" ht="12.75" customHeight="1" x14ac:dyDescent="0.2">
      <c r="A840" s="4" t="s">
        <v>1666</v>
      </c>
      <c r="B840" s="4" t="s">
        <v>149</v>
      </c>
      <c r="C840" s="5">
        <v>0</v>
      </c>
      <c r="D840" s="5">
        <v>0</v>
      </c>
      <c r="E840" s="5">
        <v>54065.69</v>
      </c>
      <c r="F840" s="5">
        <v>54065.69</v>
      </c>
    </row>
    <row r="841" spans="1:6" ht="12.75" customHeight="1" x14ac:dyDescent="0.2">
      <c r="A841" s="4" t="s">
        <v>1667</v>
      </c>
      <c r="B841" s="4" t="s">
        <v>1668</v>
      </c>
      <c r="C841" s="5">
        <v>0</v>
      </c>
      <c r="D841" s="5">
        <v>0</v>
      </c>
      <c r="E841" s="5">
        <v>288834.87</v>
      </c>
      <c r="F841" s="5">
        <v>288834.87</v>
      </c>
    </row>
    <row r="842" spans="1:6" ht="12.75" customHeight="1" x14ac:dyDescent="0.2">
      <c r="A842" s="4" t="s">
        <v>1669</v>
      </c>
      <c r="B842" s="4" t="s">
        <v>1670</v>
      </c>
      <c r="C842" s="5">
        <v>0</v>
      </c>
      <c r="D842" s="5">
        <v>0</v>
      </c>
      <c r="E842" s="5">
        <v>538.32000000000005</v>
      </c>
      <c r="F842" s="5">
        <v>538.32000000000005</v>
      </c>
    </row>
    <row r="843" spans="1:6" ht="12.75" customHeight="1" x14ac:dyDescent="0.2">
      <c r="A843" s="4" t="s">
        <v>1671</v>
      </c>
      <c r="B843" s="4" t="s">
        <v>155</v>
      </c>
      <c r="C843" s="5">
        <v>0</v>
      </c>
      <c r="D843" s="5">
        <v>0</v>
      </c>
      <c r="E843" s="5">
        <v>472286.42</v>
      </c>
      <c r="F843" s="5">
        <v>472286.42</v>
      </c>
    </row>
    <row r="844" spans="1:6" ht="12.75" customHeight="1" x14ac:dyDescent="0.2">
      <c r="A844" s="4" t="s">
        <v>1672</v>
      </c>
      <c r="B844" s="4" t="s">
        <v>1673</v>
      </c>
      <c r="C844" s="5">
        <v>0</v>
      </c>
      <c r="D844" s="5">
        <v>0</v>
      </c>
      <c r="E844" s="5">
        <v>68.5</v>
      </c>
      <c r="F844" s="5">
        <v>68.5</v>
      </c>
    </row>
    <row r="845" spans="1:6" ht="12.75" customHeight="1" x14ac:dyDescent="0.2">
      <c r="A845" s="4" t="s">
        <v>1674</v>
      </c>
      <c r="B845" s="4" t="s">
        <v>1675</v>
      </c>
      <c r="C845" s="5">
        <v>0</v>
      </c>
      <c r="D845" s="5">
        <v>0</v>
      </c>
      <c r="E845" s="5">
        <v>53763.44</v>
      </c>
      <c r="F845" s="5">
        <v>53763.44</v>
      </c>
    </row>
    <row r="846" spans="1:6" ht="12.75" customHeight="1" x14ac:dyDescent="0.2">
      <c r="A846" s="4" t="s">
        <v>1676</v>
      </c>
      <c r="B846" s="4" t="s">
        <v>161</v>
      </c>
      <c r="C846" s="5">
        <v>0</v>
      </c>
      <c r="D846" s="5">
        <v>0</v>
      </c>
      <c r="E846" s="5">
        <v>110.27</v>
      </c>
      <c r="F846" s="5">
        <v>110.27</v>
      </c>
    </row>
    <row r="847" spans="1:6" ht="12.75" customHeight="1" x14ac:dyDescent="0.2">
      <c r="A847" s="4" t="s">
        <v>1677</v>
      </c>
      <c r="B847" s="4" t="s">
        <v>163</v>
      </c>
      <c r="C847" s="5">
        <v>0</v>
      </c>
      <c r="D847" s="5">
        <v>0</v>
      </c>
      <c r="E847" s="5">
        <v>137579.68</v>
      </c>
      <c r="F847" s="5">
        <v>137579.68</v>
      </c>
    </row>
    <row r="848" spans="1:6" ht="12.75" customHeight="1" x14ac:dyDescent="0.2">
      <c r="A848" s="4" t="s">
        <v>1678</v>
      </c>
      <c r="B848" s="4" t="s">
        <v>165</v>
      </c>
      <c r="C848" s="5">
        <v>0</v>
      </c>
      <c r="D848" s="5">
        <v>0</v>
      </c>
      <c r="E848" s="5">
        <v>215.57</v>
      </c>
      <c r="F848" s="5">
        <v>215.57</v>
      </c>
    </row>
    <row r="849" spans="1:6" ht="12.75" customHeight="1" x14ac:dyDescent="0.2">
      <c r="A849" s="4" t="s">
        <v>1679</v>
      </c>
      <c r="B849" s="4" t="s">
        <v>175</v>
      </c>
      <c r="C849" s="5">
        <v>0</v>
      </c>
      <c r="D849" s="5">
        <v>0</v>
      </c>
      <c r="E849" s="5">
        <v>314.77999999999997</v>
      </c>
      <c r="F849" s="5">
        <v>314.77999999999997</v>
      </c>
    </row>
    <row r="850" spans="1:6" ht="12.75" customHeight="1" x14ac:dyDescent="0.2">
      <c r="A850" s="4" t="s">
        <v>1680</v>
      </c>
      <c r="B850" s="4" t="s">
        <v>1681</v>
      </c>
      <c r="C850" s="5">
        <v>0</v>
      </c>
      <c r="D850" s="5">
        <v>0</v>
      </c>
      <c r="E850" s="5">
        <v>57.8</v>
      </c>
      <c r="F850" s="5">
        <v>57.8</v>
      </c>
    </row>
    <row r="851" spans="1:6" ht="12.75" customHeight="1" x14ac:dyDescent="0.2">
      <c r="A851" s="4" t="s">
        <v>1682</v>
      </c>
      <c r="B851" s="4" t="s">
        <v>173</v>
      </c>
      <c r="C851" s="5">
        <v>0</v>
      </c>
      <c r="D851" s="5">
        <v>0</v>
      </c>
      <c r="E851" s="5">
        <v>7718.17</v>
      </c>
      <c r="F851" s="5">
        <v>7718.17</v>
      </c>
    </row>
    <row r="852" spans="1:6" ht="12.75" customHeight="1" x14ac:dyDescent="0.2">
      <c r="A852" s="4" t="s">
        <v>1683</v>
      </c>
      <c r="B852" s="4" t="s">
        <v>179</v>
      </c>
      <c r="C852" s="5">
        <v>0</v>
      </c>
      <c r="D852" s="5">
        <v>0</v>
      </c>
      <c r="E852" s="5">
        <v>277.08</v>
      </c>
      <c r="F852" s="5">
        <v>277.08</v>
      </c>
    </row>
    <row r="853" spans="1:6" ht="12.75" customHeight="1" x14ac:dyDescent="0.2">
      <c r="A853" s="4" t="s">
        <v>1684</v>
      </c>
      <c r="B853" s="4" t="s">
        <v>181</v>
      </c>
      <c r="C853" s="5">
        <v>0</v>
      </c>
      <c r="D853" s="5">
        <v>0</v>
      </c>
      <c r="E853" s="5">
        <v>55</v>
      </c>
      <c r="F853" s="5">
        <v>55</v>
      </c>
    </row>
    <row r="854" spans="1:6" ht="12.75" customHeight="1" x14ac:dyDescent="0.2">
      <c r="A854" s="4" t="s">
        <v>1685</v>
      </c>
      <c r="B854" s="4" t="s">
        <v>1686</v>
      </c>
      <c r="C854" s="5">
        <f>SUM(C855:C855)</f>
        <v>0</v>
      </c>
      <c r="D854" s="5">
        <f>SUM(D855:D855)</f>
        <v>10793.95</v>
      </c>
      <c r="E854" s="5">
        <f>SUM(E855:E855)</f>
        <v>0</v>
      </c>
      <c r="F854" s="5">
        <f>SUM(F855:F855)</f>
        <v>-10793.95</v>
      </c>
    </row>
    <row r="855" spans="1:6" ht="12.75" customHeight="1" x14ac:dyDescent="0.2">
      <c r="A855" s="4" t="s">
        <v>1687</v>
      </c>
      <c r="B855" s="4" t="s">
        <v>1688</v>
      </c>
      <c r="C855" s="5">
        <v>0</v>
      </c>
      <c r="D855" s="5">
        <v>10793.95</v>
      </c>
      <c r="E855" s="5">
        <v>0</v>
      </c>
      <c r="F855" s="5">
        <v>-10793.95</v>
      </c>
    </row>
    <row r="856" spans="1:6" ht="12.75" customHeight="1" x14ac:dyDescent="0.2">
      <c r="A856" s="4" t="s">
        <v>1689</v>
      </c>
      <c r="B856" s="4" t="s">
        <v>1690</v>
      </c>
      <c r="C856" s="5">
        <f>C857</f>
        <v>0</v>
      </c>
      <c r="D856" s="5">
        <f>D857</f>
        <v>0</v>
      </c>
      <c r="E856" s="5">
        <f>E857</f>
        <v>584880.18000000005</v>
      </c>
      <c r="F856" s="5">
        <f>F857</f>
        <v>584880.18000000005</v>
      </c>
    </row>
    <row r="857" spans="1:6" ht="12.75" customHeight="1" x14ac:dyDescent="0.2">
      <c r="A857" s="4" t="s">
        <v>1691</v>
      </c>
      <c r="B857" s="4" t="s">
        <v>1692</v>
      </c>
      <c r="C857" s="5">
        <f>C858+C862</f>
        <v>0</v>
      </c>
      <c r="D857" s="5">
        <f>D858+D862</f>
        <v>0</v>
      </c>
      <c r="E857" s="5">
        <f>E858+E862</f>
        <v>584880.18000000005</v>
      </c>
      <c r="F857" s="5">
        <f>F858+F862</f>
        <v>584880.18000000005</v>
      </c>
    </row>
    <row r="858" spans="1:6" ht="12.75" customHeight="1" x14ac:dyDescent="0.2">
      <c r="A858" s="4" t="s">
        <v>1693</v>
      </c>
      <c r="B858" s="4" t="s">
        <v>1694</v>
      </c>
      <c r="C858" s="5">
        <f>SUM(C859:C861)</f>
        <v>0</v>
      </c>
      <c r="D858" s="5">
        <f>SUM(D859:D861)</f>
        <v>0</v>
      </c>
      <c r="E858" s="5">
        <f>SUM(E859:E861)</f>
        <v>428080.2</v>
      </c>
      <c r="F858" s="5">
        <f>SUM(F859:F861)</f>
        <v>428080.2</v>
      </c>
    </row>
    <row r="859" spans="1:6" ht="12.75" customHeight="1" x14ac:dyDescent="0.2">
      <c r="A859" s="4" t="s">
        <v>1695</v>
      </c>
      <c r="B859" s="4" t="s">
        <v>1696</v>
      </c>
      <c r="C859" s="5">
        <v>0</v>
      </c>
      <c r="D859" s="5">
        <v>0</v>
      </c>
      <c r="E859" s="5">
        <v>157500</v>
      </c>
      <c r="F859" s="5">
        <v>157500</v>
      </c>
    </row>
    <row r="860" spans="1:6" ht="12.75" customHeight="1" x14ac:dyDescent="0.2">
      <c r="A860" s="4" t="s">
        <v>1697</v>
      </c>
      <c r="B860" s="4" t="s">
        <v>1698</v>
      </c>
      <c r="C860" s="5">
        <v>0</v>
      </c>
      <c r="D860" s="5">
        <v>0</v>
      </c>
      <c r="E860" s="5">
        <v>157720.20000000001</v>
      </c>
      <c r="F860" s="5">
        <v>157720.20000000001</v>
      </c>
    </row>
    <row r="861" spans="1:6" ht="12.75" customHeight="1" x14ac:dyDescent="0.2">
      <c r="A861" s="4" t="s">
        <v>1699</v>
      </c>
      <c r="B861" s="4" t="s">
        <v>1700</v>
      </c>
      <c r="C861" s="5">
        <v>0</v>
      </c>
      <c r="D861" s="5">
        <v>0</v>
      </c>
      <c r="E861" s="5">
        <v>112860</v>
      </c>
      <c r="F861" s="5">
        <v>112860</v>
      </c>
    </row>
    <row r="862" spans="1:6" ht="12.75" customHeight="1" x14ac:dyDescent="0.2">
      <c r="A862" s="4" t="s">
        <v>1701</v>
      </c>
      <c r="B862" s="4" t="s">
        <v>1702</v>
      </c>
      <c r="C862" s="5">
        <f>SUM(C863:C863)</f>
        <v>0</v>
      </c>
      <c r="D862" s="5">
        <f>SUM(D863:D863)</f>
        <v>0</v>
      </c>
      <c r="E862" s="5">
        <f>SUM(E863:E863)</f>
        <v>156799.98000000001</v>
      </c>
      <c r="F862" s="5">
        <f>SUM(F863:F863)</f>
        <v>156799.98000000001</v>
      </c>
    </row>
    <row r="863" spans="1:6" ht="12.75" customHeight="1" x14ac:dyDescent="0.2">
      <c r="A863" s="4" t="s">
        <v>1703</v>
      </c>
      <c r="B863" s="4" t="s">
        <v>1702</v>
      </c>
      <c r="C863" s="5">
        <v>0</v>
      </c>
      <c r="D863" s="5">
        <v>0</v>
      </c>
      <c r="E863" s="5">
        <v>156799.98000000001</v>
      </c>
      <c r="F863" s="5">
        <v>156799.98000000001</v>
      </c>
    </row>
    <row r="864" spans="1:6" ht="12.75" customHeight="1" x14ac:dyDescent="0.2">
      <c r="A864" s="4" t="s">
        <v>1704</v>
      </c>
      <c r="B864" s="4" t="s">
        <v>1705</v>
      </c>
      <c r="C864" s="5">
        <f t="shared" ref="C864:F865" si="0">C865</f>
        <v>0</v>
      </c>
      <c r="D864" s="5">
        <f t="shared" si="0"/>
        <v>39986.480000000003</v>
      </c>
      <c r="E864" s="5">
        <f t="shared" si="0"/>
        <v>50234.67</v>
      </c>
      <c r="F864" s="5">
        <f t="shared" si="0"/>
        <v>10248.19</v>
      </c>
    </row>
    <row r="865" spans="1:6" ht="12.75" customHeight="1" x14ac:dyDescent="0.2">
      <c r="A865" s="4" t="s">
        <v>1706</v>
      </c>
      <c r="B865" s="4" t="s">
        <v>1705</v>
      </c>
      <c r="C865" s="5">
        <f t="shared" si="0"/>
        <v>0</v>
      </c>
      <c r="D865" s="5">
        <f t="shared" si="0"/>
        <v>39986.480000000003</v>
      </c>
      <c r="E865" s="5">
        <f t="shared" si="0"/>
        <v>50234.67</v>
      </c>
      <c r="F865" s="5">
        <f t="shared" si="0"/>
        <v>10248.19</v>
      </c>
    </row>
    <row r="866" spans="1:6" ht="12.75" customHeight="1" x14ac:dyDescent="0.2">
      <c r="A866" s="4" t="s">
        <v>1707</v>
      </c>
      <c r="B866" s="4" t="s">
        <v>1708</v>
      </c>
      <c r="C866" s="5">
        <f>SUM(C867:C870)</f>
        <v>0</v>
      </c>
      <c r="D866" s="5">
        <f>SUM(D867:D870)</f>
        <v>39986.480000000003</v>
      </c>
      <c r="E866" s="5">
        <f>SUM(E867:E870)</f>
        <v>50234.67</v>
      </c>
      <c r="F866" s="5">
        <f>SUM(F867:F870)</f>
        <v>10248.19</v>
      </c>
    </row>
    <row r="867" spans="1:6" ht="12.75" customHeight="1" x14ac:dyDescent="0.2">
      <c r="A867" s="4" t="s">
        <v>1709</v>
      </c>
      <c r="B867" s="4" t="s">
        <v>1710</v>
      </c>
      <c r="C867" s="5">
        <v>0</v>
      </c>
      <c r="D867" s="5">
        <v>1.01</v>
      </c>
      <c r="E867" s="5">
        <v>1.07</v>
      </c>
      <c r="F867" s="5">
        <v>0.06</v>
      </c>
    </row>
    <row r="868" spans="1:6" ht="12.75" customHeight="1" x14ac:dyDescent="0.2">
      <c r="A868" s="4" t="s">
        <v>1711</v>
      </c>
      <c r="B868" s="4" t="s">
        <v>1712</v>
      </c>
      <c r="C868" s="5">
        <v>0</v>
      </c>
      <c r="D868" s="5">
        <v>0</v>
      </c>
      <c r="E868" s="5">
        <v>244.04</v>
      </c>
      <c r="F868" s="5">
        <v>244.04</v>
      </c>
    </row>
    <row r="869" spans="1:6" ht="12.75" customHeight="1" x14ac:dyDescent="0.2">
      <c r="A869" s="4" t="s">
        <v>1713</v>
      </c>
      <c r="B869" s="4" t="s">
        <v>1714</v>
      </c>
      <c r="C869" s="5">
        <v>0</v>
      </c>
      <c r="D869" s="5">
        <v>0</v>
      </c>
      <c r="E869" s="5">
        <v>10004.09</v>
      </c>
      <c r="F869" s="5">
        <v>10004.09</v>
      </c>
    </row>
    <row r="870" spans="1:6" ht="12.75" customHeight="1" x14ac:dyDescent="0.2">
      <c r="A870" s="4" t="s">
        <v>1715</v>
      </c>
      <c r="B870" s="4" t="s">
        <v>1716</v>
      </c>
      <c r="C870" s="5">
        <v>0</v>
      </c>
      <c r="D870" s="5">
        <v>39985.47</v>
      </c>
      <c r="E870" s="5">
        <v>39985.47</v>
      </c>
      <c r="F870" s="5">
        <v>0</v>
      </c>
    </row>
    <row r="871" spans="1:6" ht="12.75" customHeight="1" x14ac:dyDescent="0.2">
      <c r="A871" s="4" t="s">
        <v>1717</v>
      </c>
      <c r="B871" s="4" t="s">
        <v>1718</v>
      </c>
      <c r="C871" s="5">
        <f>C872</f>
        <v>0</v>
      </c>
      <c r="D871" s="5">
        <f>D872</f>
        <v>0</v>
      </c>
      <c r="E871" s="5">
        <f>E872</f>
        <v>3161498.13</v>
      </c>
      <c r="F871" s="5">
        <f>F872</f>
        <v>3161498.13</v>
      </c>
    </row>
    <row r="872" spans="1:6" ht="12.75" customHeight="1" x14ac:dyDescent="0.2">
      <c r="A872" s="4" t="s">
        <v>1719</v>
      </c>
      <c r="B872" s="4" t="s">
        <v>1718</v>
      </c>
      <c r="C872" s="5">
        <f>C873+C875</f>
        <v>0</v>
      </c>
      <c r="D872" s="5">
        <f>D873+D875</f>
        <v>0</v>
      </c>
      <c r="E872" s="5">
        <f>E873+E875</f>
        <v>3161498.13</v>
      </c>
      <c r="F872" s="5">
        <f>F873+F875</f>
        <v>3161498.13</v>
      </c>
    </row>
    <row r="873" spans="1:6" ht="12.75" customHeight="1" x14ac:dyDescent="0.2">
      <c r="A873" s="4" t="s">
        <v>1720</v>
      </c>
      <c r="B873" s="4" t="s">
        <v>1721</v>
      </c>
      <c r="C873" s="5">
        <f>SUM(C874:C874)</f>
        <v>0</v>
      </c>
      <c r="D873" s="5">
        <f>SUM(D874:D874)</f>
        <v>0</v>
      </c>
      <c r="E873" s="5">
        <f>SUM(E874:E874)</f>
        <v>3098.13</v>
      </c>
      <c r="F873" s="5">
        <f>SUM(F874:F874)</f>
        <v>3098.13</v>
      </c>
    </row>
    <row r="874" spans="1:6" ht="12.75" customHeight="1" x14ac:dyDescent="0.2">
      <c r="A874" s="4" t="s">
        <v>1722</v>
      </c>
      <c r="B874" s="4" t="s">
        <v>1723</v>
      </c>
      <c r="C874" s="5">
        <v>0</v>
      </c>
      <c r="D874" s="5">
        <v>0</v>
      </c>
      <c r="E874" s="5">
        <v>3098.13</v>
      </c>
      <c r="F874" s="5">
        <v>3098.13</v>
      </c>
    </row>
    <row r="875" spans="1:6" ht="12.75" customHeight="1" x14ac:dyDescent="0.2">
      <c r="A875" s="4" t="s">
        <v>1724</v>
      </c>
      <c r="B875" s="4" t="s">
        <v>1725</v>
      </c>
      <c r="C875" s="5">
        <f>SUM(C876:C877)</f>
        <v>0</v>
      </c>
      <c r="D875" s="5">
        <f>SUM(D876:D877)</f>
        <v>0</v>
      </c>
      <c r="E875" s="5">
        <f>SUM(E876:E877)</f>
        <v>3158400</v>
      </c>
      <c r="F875" s="5">
        <f>SUM(F876:F877)</f>
        <v>3158400</v>
      </c>
    </row>
    <row r="876" spans="1:6" ht="12.75" customHeight="1" x14ac:dyDescent="0.2">
      <c r="A876" s="4" t="s">
        <v>1726</v>
      </c>
      <c r="B876" s="4" t="s">
        <v>1727</v>
      </c>
      <c r="C876" s="5">
        <v>0</v>
      </c>
      <c r="D876" s="5">
        <v>0</v>
      </c>
      <c r="E876" s="5">
        <v>1990400</v>
      </c>
      <c r="F876" s="5">
        <v>1990400</v>
      </c>
    </row>
    <row r="877" spans="1:6" ht="12.75" customHeight="1" x14ac:dyDescent="0.2">
      <c r="A877" s="4" t="s">
        <v>1728</v>
      </c>
      <c r="B877" s="4" t="s">
        <v>1729</v>
      </c>
      <c r="C877" s="5">
        <v>0</v>
      </c>
      <c r="D877" s="5">
        <v>0</v>
      </c>
      <c r="E877" s="5">
        <v>1168000</v>
      </c>
      <c r="F877" s="5">
        <v>1168000</v>
      </c>
    </row>
    <row r="878" spans="1:6" ht="12.75" customHeight="1" x14ac:dyDescent="0.2">
      <c r="A878" s="4" t="s">
        <v>1730</v>
      </c>
      <c r="B878" s="4" t="s">
        <v>1731</v>
      </c>
      <c r="C878" s="5">
        <f t="shared" ref="C878:F879" si="1">C879</f>
        <v>0</v>
      </c>
      <c r="D878" s="5">
        <f t="shared" si="1"/>
        <v>0</v>
      </c>
      <c r="E878" s="5">
        <f t="shared" si="1"/>
        <v>563.23</v>
      </c>
      <c r="F878" s="5">
        <f t="shared" si="1"/>
        <v>563.23</v>
      </c>
    </row>
    <row r="879" spans="1:6" ht="12.75" customHeight="1" x14ac:dyDescent="0.2">
      <c r="A879" s="4" t="s">
        <v>1732</v>
      </c>
      <c r="B879" s="4" t="s">
        <v>1733</v>
      </c>
      <c r="C879" s="5">
        <f t="shared" si="1"/>
        <v>0</v>
      </c>
      <c r="D879" s="5">
        <f t="shared" si="1"/>
        <v>0</v>
      </c>
      <c r="E879" s="5">
        <f t="shared" si="1"/>
        <v>563.23</v>
      </c>
      <c r="F879" s="5">
        <f t="shared" si="1"/>
        <v>563.23</v>
      </c>
    </row>
    <row r="880" spans="1:6" ht="12.75" customHeight="1" x14ac:dyDescent="0.2">
      <c r="A880" s="4" t="s">
        <v>1734</v>
      </c>
      <c r="B880" s="4" t="s">
        <v>1735</v>
      </c>
      <c r="C880" s="5">
        <f>SUM(C881:C881)</f>
        <v>0</v>
      </c>
      <c r="D880" s="5">
        <f>SUM(D881:D881)</f>
        <v>0</v>
      </c>
      <c r="E880" s="5">
        <f>SUM(E881:E881)</f>
        <v>563.23</v>
      </c>
      <c r="F880" s="5">
        <f>SUM(F881:F881)</f>
        <v>563.23</v>
      </c>
    </row>
    <row r="881" spans="1:6" ht="12.75" customHeight="1" x14ac:dyDescent="0.2">
      <c r="A881" s="4" t="s">
        <v>1736</v>
      </c>
      <c r="B881" s="4" t="s">
        <v>1737</v>
      </c>
      <c r="C881" s="5">
        <v>0</v>
      </c>
      <c r="D881" s="5">
        <v>0</v>
      </c>
      <c r="E881" s="5">
        <v>563.23</v>
      </c>
      <c r="F881" s="5">
        <v>563.23</v>
      </c>
    </row>
    <row r="882" spans="1:6" ht="12.75" customHeight="1" x14ac:dyDescent="0.2">
      <c r="A882" s="4" t="s">
        <v>1738</v>
      </c>
      <c r="B882" s="4" t="s">
        <v>1739</v>
      </c>
      <c r="C882" s="5">
        <f>C883+C1017</f>
        <v>0</v>
      </c>
      <c r="D882" s="5">
        <f>D883+D1017</f>
        <v>32357825.240000002</v>
      </c>
      <c r="E882" s="5">
        <f>E883+E1017</f>
        <v>870357.42999999993</v>
      </c>
      <c r="F882" s="5">
        <f>F883+F1017</f>
        <v>31487467.809999999</v>
      </c>
    </row>
    <row r="883" spans="1:6" ht="12.75" customHeight="1" x14ac:dyDescent="0.2">
      <c r="A883" s="4" t="s">
        <v>1740</v>
      </c>
      <c r="B883" s="4" t="s">
        <v>1741</v>
      </c>
      <c r="C883" s="5">
        <f>C884+C1011</f>
        <v>0</v>
      </c>
      <c r="D883" s="5">
        <f>D884+D1011</f>
        <v>32282074.650000002</v>
      </c>
      <c r="E883" s="5">
        <f>E884+E1011</f>
        <v>859141.1</v>
      </c>
      <c r="F883" s="5">
        <f>F884+F1011</f>
        <v>31422933.549999997</v>
      </c>
    </row>
    <row r="884" spans="1:6" ht="12.75" customHeight="1" x14ac:dyDescent="0.2">
      <c r="A884" s="4" t="s">
        <v>1742</v>
      </c>
      <c r="B884" s="4" t="s">
        <v>1743</v>
      </c>
      <c r="C884" s="5">
        <f>C885+C910+C912+C917+C935+C957+C968+C972+C1009</f>
        <v>0</v>
      </c>
      <c r="D884" s="5">
        <f>D885+D910+D912+D917+D935+D957+D968+D972+D1009</f>
        <v>32233939.670000002</v>
      </c>
      <c r="E884" s="5">
        <f>E885+E910+E912+E917+E935+E957+E968+E972+E1009</f>
        <v>859141.1</v>
      </c>
      <c r="F884" s="5">
        <f>F885+F910+F912+F917+F935+F957+F968+F972+F1009</f>
        <v>31374798.569999997</v>
      </c>
    </row>
    <row r="885" spans="1:6" ht="12.75" customHeight="1" x14ac:dyDescent="0.2">
      <c r="A885" s="4" t="s">
        <v>1744</v>
      </c>
      <c r="B885" s="4" t="s">
        <v>1745</v>
      </c>
      <c r="C885" s="5">
        <f>SUM(C886:C909)</f>
        <v>0</v>
      </c>
      <c r="D885" s="5">
        <f>SUM(D886:D909)</f>
        <v>10669474.760000002</v>
      </c>
      <c r="E885" s="5">
        <f>SUM(E886:E909)</f>
        <v>248361.68000000002</v>
      </c>
      <c r="F885" s="5">
        <f>SUM(F886:F909)</f>
        <v>10421113.08</v>
      </c>
    </row>
    <row r="886" spans="1:6" ht="12.75" customHeight="1" x14ac:dyDescent="0.2">
      <c r="A886" s="4" t="s">
        <v>1746</v>
      </c>
      <c r="B886" s="4" t="s">
        <v>1747</v>
      </c>
      <c r="C886" s="5">
        <v>0</v>
      </c>
      <c r="D886" s="5">
        <v>6528777.4000000004</v>
      </c>
      <c r="E886" s="5">
        <v>181245.48</v>
      </c>
      <c r="F886" s="5">
        <v>6347531.9199999999</v>
      </c>
    </row>
    <row r="887" spans="1:6" ht="12.75" customHeight="1" x14ac:dyDescent="0.2">
      <c r="A887" s="4" t="s">
        <v>1748</v>
      </c>
      <c r="B887" s="4" t="s">
        <v>1749</v>
      </c>
      <c r="C887" s="5">
        <v>0</v>
      </c>
      <c r="D887" s="5">
        <v>410389.22</v>
      </c>
      <c r="E887" s="5">
        <v>5648.16</v>
      </c>
      <c r="F887" s="5">
        <v>404741.06</v>
      </c>
    </row>
    <row r="888" spans="1:6" ht="12.75" customHeight="1" x14ac:dyDescent="0.2">
      <c r="A888" s="4" t="s">
        <v>1750</v>
      </c>
      <c r="B888" s="4" t="s">
        <v>1751</v>
      </c>
      <c r="C888" s="5">
        <v>0</v>
      </c>
      <c r="D888" s="5">
        <v>1436296.65</v>
      </c>
      <c r="E888" s="5">
        <v>0</v>
      </c>
      <c r="F888" s="5">
        <v>1436296.65</v>
      </c>
    </row>
    <row r="889" spans="1:6" ht="12.75" customHeight="1" x14ac:dyDescent="0.2">
      <c r="A889" s="4" t="s">
        <v>1752</v>
      </c>
      <c r="B889" s="4" t="s">
        <v>1753</v>
      </c>
      <c r="C889" s="5">
        <v>0</v>
      </c>
      <c r="D889" s="5">
        <v>569673.62</v>
      </c>
      <c r="E889" s="5">
        <v>0</v>
      </c>
      <c r="F889" s="5">
        <v>569673.62</v>
      </c>
    </row>
    <row r="890" spans="1:6" ht="12.75" customHeight="1" x14ac:dyDescent="0.2">
      <c r="A890" s="4" t="s">
        <v>1754</v>
      </c>
      <c r="B890" s="4" t="s">
        <v>1755</v>
      </c>
      <c r="C890" s="5">
        <v>0</v>
      </c>
      <c r="D890" s="5">
        <v>896133.51</v>
      </c>
      <c r="E890" s="5">
        <v>0</v>
      </c>
      <c r="F890" s="5">
        <v>896133.51</v>
      </c>
    </row>
    <row r="891" spans="1:6" ht="12.75" customHeight="1" x14ac:dyDescent="0.2">
      <c r="A891" s="4" t="s">
        <v>1756</v>
      </c>
      <c r="B891" s="4" t="s">
        <v>1757</v>
      </c>
      <c r="C891" s="5">
        <v>0</v>
      </c>
      <c r="D891" s="5">
        <v>161575.57999999999</v>
      </c>
      <c r="E891" s="5">
        <v>0</v>
      </c>
      <c r="F891" s="5">
        <v>161575.57999999999</v>
      </c>
    </row>
    <row r="892" spans="1:6" ht="12.75" customHeight="1" x14ac:dyDescent="0.2">
      <c r="A892" s="4" t="s">
        <v>1758</v>
      </c>
      <c r="B892" s="4" t="s">
        <v>1759</v>
      </c>
      <c r="C892" s="5">
        <v>0</v>
      </c>
      <c r="D892" s="5">
        <v>135123.48000000001</v>
      </c>
      <c r="E892" s="5">
        <v>0</v>
      </c>
      <c r="F892" s="5">
        <v>135123.48000000001</v>
      </c>
    </row>
    <row r="893" spans="1:6" ht="12.75" customHeight="1" x14ac:dyDescent="0.2">
      <c r="A893" s="4" t="s">
        <v>1760</v>
      </c>
      <c r="B893" s="4" t="s">
        <v>1761</v>
      </c>
      <c r="C893" s="5">
        <v>0</v>
      </c>
      <c r="D893" s="5">
        <v>74958.42</v>
      </c>
      <c r="E893" s="5">
        <v>0</v>
      </c>
      <c r="F893" s="5">
        <v>74958.42</v>
      </c>
    </row>
    <row r="894" spans="1:6" ht="12.75" customHeight="1" x14ac:dyDescent="0.2">
      <c r="A894" s="4" t="s">
        <v>1762</v>
      </c>
      <c r="B894" s="4" t="s">
        <v>1763</v>
      </c>
      <c r="C894" s="5">
        <v>0</v>
      </c>
      <c r="D894" s="5">
        <v>12101.52</v>
      </c>
      <c r="E894" s="5">
        <v>0</v>
      </c>
      <c r="F894" s="5">
        <v>12101.52</v>
      </c>
    </row>
    <row r="895" spans="1:6" ht="12.75" customHeight="1" x14ac:dyDescent="0.2">
      <c r="A895" s="4" t="s">
        <v>1764</v>
      </c>
      <c r="B895" s="4" t="s">
        <v>1765</v>
      </c>
      <c r="C895" s="5">
        <v>0</v>
      </c>
      <c r="D895" s="5">
        <v>145611.91</v>
      </c>
      <c r="E895" s="5">
        <v>61468.04</v>
      </c>
      <c r="F895" s="5">
        <v>84143.87</v>
      </c>
    </row>
    <row r="896" spans="1:6" ht="12.75" customHeight="1" x14ac:dyDescent="0.2">
      <c r="A896" s="4" t="s">
        <v>1766</v>
      </c>
      <c r="B896" s="4" t="s">
        <v>1767</v>
      </c>
      <c r="C896" s="5">
        <v>0</v>
      </c>
      <c r="D896" s="5">
        <v>5130</v>
      </c>
      <c r="E896" s="5">
        <v>0</v>
      </c>
      <c r="F896" s="5">
        <v>5130</v>
      </c>
    </row>
    <row r="897" spans="1:6" ht="12.75" customHeight="1" x14ac:dyDescent="0.2">
      <c r="A897" s="4" t="s">
        <v>1768</v>
      </c>
      <c r="B897" s="4" t="s">
        <v>1769</v>
      </c>
      <c r="C897" s="5">
        <v>0</v>
      </c>
      <c r="D897" s="5">
        <v>25984.400000000001</v>
      </c>
      <c r="E897" s="5">
        <v>0</v>
      </c>
      <c r="F897" s="5">
        <v>25984.400000000001</v>
      </c>
    </row>
    <row r="898" spans="1:6" ht="12.75" customHeight="1" x14ac:dyDescent="0.2">
      <c r="A898" s="4" t="s">
        <v>1770</v>
      </c>
      <c r="B898" s="4" t="s">
        <v>1771</v>
      </c>
      <c r="C898" s="5">
        <v>0</v>
      </c>
      <c r="D898" s="5">
        <v>1312.5</v>
      </c>
      <c r="E898" s="5">
        <v>0</v>
      </c>
      <c r="F898" s="5">
        <v>1312.5</v>
      </c>
    </row>
    <row r="899" spans="1:6" ht="12.75" customHeight="1" x14ac:dyDescent="0.2">
      <c r="A899" s="4" t="s">
        <v>1772</v>
      </c>
      <c r="B899" s="4" t="s">
        <v>1439</v>
      </c>
      <c r="C899" s="5">
        <v>0</v>
      </c>
      <c r="D899" s="5">
        <v>89818.09</v>
      </c>
      <c r="E899" s="5">
        <v>0</v>
      </c>
      <c r="F899" s="5">
        <v>89818.09</v>
      </c>
    </row>
    <row r="900" spans="1:6" ht="12.75" customHeight="1" x14ac:dyDescent="0.2">
      <c r="A900" s="4" t="s">
        <v>1773</v>
      </c>
      <c r="B900" s="4" t="s">
        <v>1774</v>
      </c>
      <c r="C900" s="5">
        <v>0</v>
      </c>
      <c r="D900" s="5">
        <v>2114.56</v>
      </c>
      <c r="E900" s="5">
        <v>0</v>
      </c>
      <c r="F900" s="5">
        <v>2114.56</v>
      </c>
    </row>
    <row r="901" spans="1:6" ht="12.75" customHeight="1" x14ac:dyDescent="0.2">
      <c r="A901" s="4" t="s">
        <v>1775</v>
      </c>
      <c r="B901" s="4" t="s">
        <v>1776</v>
      </c>
      <c r="C901" s="5">
        <v>0</v>
      </c>
      <c r="D901" s="5">
        <v>664.41</v>
      </c>
      <c r="E901" s="5">
        <v>0</v>
      </c>
      <c r="F901" s="5">
        <v>664.41</v>
      </c>
    </row>
    <row r="902" spans="1:6" ht="12.75" customHeight="1" x14ac:dyDescent="0.2">
      <c r="A902" s="4" t="s">
        <v>1777</v>
      </c>
      <c r="B902" s="4" t="s">
        <v>1778</v>
      </c>
      <c r="C902" s="5">
        <v>0</v>
      </c>
      <c r="D902" s="5">
        <v>43199.1</v>
      </c>
      <c r="E902" s="5">
        <v>0</v>
      </c>
      <c r="F902" s="5">
        <v>43199.1</v>
      </c>
    </row>
    <row r="903" spans="1:6" ht="12.75" customHeight="1" x14ac:dyDescent="0.2">
      <c r="A903" s="4" t="s">
        <v>1779</v>
      </c>
      <c r="B903" s="4" t="s">
        <v>1780</v>
      </c>
      <c r="C903" s="5">
        <v>0</v>
      </c>
      <c r="D903" s="5">
        <v>42991.33</v>
      </c>
      <c r="E903" s="5">
        <v>0</v>
      </c>
      <c r="F903" s="5">
        <v>42991.33</v>
      </c>
    </row>
    <row r="904" spans="1:6" ht="12.75" customHeight="1" x14ac:dyDescent="0.2">
      <c r="A904" s="4" t="s">
        <v>1781</v>
      </c>
      <c r="B904" s="4" t="s">
        <v>1782</v>
      </c>
      <c r="C904" s="5">
        <v>0</v>
      </c>
      <c r="D904" s="5">
        <v>4406.6400000000003</v>
      </c>
      <c r="E904" s="5">
        <v>0</v>
      </c>
      <c r="F904" s="5">
        <v>4406.6400000000003</v>
      </c>
    </row>
    <row r="905" spans="1:6" ht="12.75" customHeight="1" x14ac:dyDescent="0.2">
      <c r="A905" s="4" t="s">
        <v>1783</v>
      </c>
      <c r="B905" s="4" t="s">
        <v>1784</v>
      </c>
      <c r="C905" s="5">
        <v>0</v>
      </c>
      <c r="D905" s="5">
        <v>1855.97</v>
      </c>
      <c r="E905" s="5">
        <v>0</v>
      </c>
      <c r="F905" s="5">
        <v>1855.97</v>
      </c>
    </row>
    <row r="906" spans="1:6" ht="12.75" customHeight="1" x14ac:dyDescent="0.2">
      <c r="A906" s="4" t="s">
        <v>1785</v>
      </c>
      <c r="B906" s="4" t="s">
        <v>1786</v>
      </c>
      <c r="C906" s="5">
        <v>0</v>
      </c>
      <c r="D906" s="5">
        <v>38282</v>
      </c>
      <c r="E906" s="5">
        <v>0</v>
      </c>
      <c r="F906" s="5">
        <v>38282</v>
      </c>
    </row>
    <row r="907" spans="1:6" ht="12.75" customHeight="1" x14ac:dyDescent="0.2">
      <c r="A907" s="4" t="s">
        <v>1787</v>
      </c>
      <c r="B907" s="4" t="s">
        <v>1788</v>
      </c>
      <c r="C907" s="5">
        <v>0</v>
      </c>
      <c r="D907" s="5">
        <v>11360.47</v>
      </c>
      <c r="E907" s="5">
        <v>0</v>
      </c>
      <c r="F907" s="5">
        <v>11360.47</v>
      </c>
    </row>
    <row r="908" spans="1:6" ht="12.75" customHeight="1" x14ac:dyDescent="0.2">
      <c r="A908" s="4" t="s">
        <v>1789</v>
      </c>
      <c r="B908" s="4" t="s">
        <v>1790</v>
      </c>
      <c r="C908" s="5">
        <v>0</v>
      </c>
      <c r="D908" s="5">
        <v>660.63</v>
      </c>
      <c r="E908" s="5">
        <v>0</v>
      </c>
      <c r="F908" s="5">
        <v>660.63</v>
      </c>
    </row>
    <row r="909" spans="1:6" ht="12.75" customHeight="1" x14ac:dyDescent="0.2">
      <c r="A909" s="4" t="s">
        <v>1791</v>
      </c>
      <c r="B909" s="4" t="s">
        <v>1792</v>
      </c>
      <c r="C909" s="5">
        <v>0</v>
      </c>
      <c r="D909" s="5">
        <v>31053.35</v>
      </c>
      <c r="E909" s="5">
        <v>0</v>
      </c>
      <c r="F909" s="5">
        <v>31053.35</v>
      </c>
    </row>
    <row r="910" spans="1:6" ht="12.75" customHeight="1" x14ac:dyDescent="0.2">
      <c r="A910" s="4" t="s">
        <v>1793</v>
      </c>
      <c r="B910" s="4" t="s">
        <v>1794</v>
      </c>
      <c r="C910" s="5">
        <f>SUM(C911:C911)</f>
        <v>0</v>
      </c>
      <c r="D910" s="5">
        <f>SUM(D911:D911)</f>
        <v>807573.37</v>
      </c>
      <c r="E910" s="5">
        <f>SUM(E911:E911)</f>
        <v>0</v>
      </c>
      <c r="F910" s="5">
        <f>SUM(F911:F911)</f>
        <v>807573.37</v>
      </c>
    </row>
    <row r="911" spans="1:6" ht="12.75" customHeight="1" x14ac:dyDescent="0.2">
      <c r="A911" s="4" t="s">
        <v>1795</v>
      </c>
      <c r="B911" s="4" t="s">
        <v>1796</v>
      </c>
      <c r="C911" s="5">
        <v>0</v>
      </c>
      <c r="D911" s="5">
        <v>807573.37</v>
      </c>
      <c r="E911" s="5">
        <v>0</v>
      </c>
      <c r="F911" s="5">
        <v>807573.37</v>
      </c>
    </row>
    <row r="912" spans="1:6" ht="12.75" customHeight="1" x14ac:dyDescent="0.2">
      <c r="A912" s="4" t="s">
        <v>1797</v>
      </c>
      <c r="B912" s="4" t="s">
        <v>1515</v>
      </c>
      <c r="C912" s="5">
        <f>SUM(C913:C916)</f>
        <v>0</v>
      </c>
      <c r="D912" s="5">
        <f>SUM(D913:D916)</f>
        <v>2406037.14</v>
      </c>
      <c r="E912" s="5">
        <f>SUM(E913:E916)</f>
        <v>154801.19</v>
      </c>
      <c r="F912" s="5">
        <f>SUM(F913:F916)</f>
        <v>2251235.9500000002</v>
      </c>
    </row>
    <row r="913" spans="1:6" ht="12.75" customHeight="1" x14ac:dyDescent="0.2">
      <c r="A913" s="4" t="s">
        <v>1798</v>
      </c>
      <c r="B913" s="4" t="s">
        <v>1799</v>
      </c>
      <c r="C913" s="5">
        <v>0</v>
      </c>
      <c r="D913" s="5">
        <v>1329829.74</v>
      </c>
      <c r="E913" s="5">
        <v>104312.17</v>
      </c>
      <c r="F913" s="5">
        <v>1225517.57</v>
      </c>
    </row>
    <row r="914" spans="1:6" ht="12.75" customHeight="1" x14ac:dyDescent="0.2">
      <c r="A914" s="4" t="s">
        <v>1800</v>
      </c>
      <c r="B914" s="4" t="s">
        <v>1801</v>
      </c>
      <c r="C914" s="5">
        <v>0</v>
      </c>
      <c r="D914" s="5">
        <v>898582.36</v>
      </c>
      <c r="E914" s="5">
        <v>27837.14</v>
      </c>
      <c r="F914" s="5">
        <v>870745.22</v>
      </c>
    </row>
    <row r="915" spans="1:6" ht="12.75" customHeight="1" x14ac:dyDescent="0.2">
      <c r="A915" s="4" t="s">
        <v>1802</v>
      </c>
      <c r="B915" s="4" t="s">
        <v>1803</v>
      </c>
      <c r="C915" s="5">
        <v>0</v>
      </c>
      <c r="D915" s="5">
        <v>105738.14</v>
      </c>
      <c r="E915" s="5">
        <v>20425</v>
      </c>
      <c r="F915" s="5">
        <v>85313.14</v>
      </c>
    </row>
    <row r="916" spans="1:6" ht="12.75" customHeight="1" x14ac:dyDescent="0.2">
      <c r="A916" s="4" t="s">
        <v>1804</v>
      </c>
      <c r="B916" s="4" t="s">
        <v>1805</v>
      </c>
      <c r="C916" s="5">
        <v>0</v>
      </c>
      <c r="D916" s="5">
        <v>71886.899999999994</v>
      </c>
      <c r="E916" s="5">
        <v>2226.88</v>
      </c>
      <c r="F916" s="5">
        <v>69660.02</v>
      </c>
    </row>
    <row r="917" spans="1:6" ht="12.75" customHeight="1" x14ac:dyDescent="0.2">
      <c r="A917" s="4" t="s">
        <v>1806</v>
      </c>
      <c r="B917" s="4" t="s">
        <v>1807</v>
      </c>
      <c r="C917" s="5">
        <f>SUM(C918:C934)</f>
        <v>0</v>
      </c>
      <c r="D917" s="5">
        <f>SUM(D918:D934)</f>
        <v>12578739.83</v>
      </c>
      <c r="E917" s="5">
        <f>SUM(E918:E934)</f>
        <v>65134.080000000002</v>
      </c>
      <c r="F917" s="5">
        <f>SUM(F918:F934)</f>
        <v>12513605.75</v>
      </c>
    </row>
    <row r="918" spans="1:6" ht="12.75" customHeight="1" x14ac:dyDescent="0.2">
      <c r="A918" s="4" t="s">
        <v>1808</v>
      </c>
      <c r="B918" s="4" t="s">
        <v>1809</v>
      </c>
      <c r="C918" s="5">
        <v>0</v>
      </c>
      <c r="D918" s="5">
        <v>2931886.67</v>
      </c>
      <c r="E918" s="5">
        <v>63000</v>
      </c>
      <c r="F918" s="5">
        <v>2868886.67</v>
      </c>
    </row>
    <row r="919" spans="1:6" ht="12.75" customHeight="1" x14ac:dyDescent="0.2">
      <c r="A919" s="4" t="s">
        <v>1810</v>
      </c>
      <c r="B919" s="4" t="s">
        <v>1811</v>
      </c>
      <c r="C919" s="5">
        <v>0</v>
      </c>
      <c r="D919" s="5">
        <v>460878.55</v>
      </c>
      <c r="E919" s="5">
        <v>0</v>
      </c>
      <c r="F919" s="5">
        <v>460878.55</v>
      </c>
    </row>
    <row r="920" spans="1:6" ht="12.75" customHeight="1" x14ac:dyDescent="0.2">
      <c r="A920" s="4" t="s">
        <v>1812</v>
      </c>
      <c r="B920" s="4" t="s">
        <v>1813</v>
      </c>
      <c r="C920" s="5">
        <v>0</v>
      </c>
      <c r="D920" s="5">
        <v>470089.83</v>
      </c>
      <c r="E920" s="5">
        <v>0</v>
      </c>
      <c r="F920" s="5">
        <v>470089.83</v>
      </c>
    </row>
    <row r="921" spans="1:6" ht="12.75" customHeight="1" x14ac:dyDescent="0.2">
      <c r="A921" s="4" t="s">
        <v>1814</v>
      </c>
      <c r="B921" s="4" t="s">
        <v>1815</v>
      </c>
      <c r="C921" s="5">
        <v>0</v>
      </c>
      <c r="D921" s="5">
        <v>601329.19999999995</v>
      </c>
      <c r="E921" s="5">
        <v>0</v>
      </c>
      <c r="F921" s="5">
        <v>601329.19999999995</v>
      </c>
    </row>
    <row r="922" spans="1:6" ht="12.75" customHeight="1" x14ac:dyDescent="0.2">
      <c r="A922" s="4" t="s">
        <v>1816</v>
      </c>
      <c r="B922" s="4" t="s">
        <v>1817</v>
      </c>
      <c r="C922" s="5">
        <v>0</v>
      </c>
      <c r="D922" s="5">
        <v>1305794.5</v>
      </c>
      <c r="E922" s="5">
        <v>0</v>
      </c>
      <c r="F922" s="5">
        <v>1305794.5</v>
      </c>
    </row>
    <row r="923" spans="1:6" ht="12.75" customHeight="1" x14ac:dyDescent="0.2">
      <c r="A923" s="4" t="s">
        <v>1818</v>
      </c>
      <c r="B923" s="4" t="s">
        <v>1819</v>
      </c>
      <c r="C923" s="5">
        <v>0</v>
      </c>
      <c r="D923" s="5">
        <v>1531686</v>
      </c>
      <c r="E923" s="5">
        <v>2134.08</v>
      </c>
      <c r="F923" s="5">
        <v>1529551.92</v>
      </c>
    </row>
    <row r="924" spans="1:6" ht="12.75" customHeight="1" x14ac:dyDescent="0.2">
      <c r="A924" s="4" t="s">
        <v>1820</v>
      </c>
      <c r="B924" s="4" t="s">
        <v>1821</v>
      </c>
      <c r="C924" s="5">
        <v>0</v>
      </c>
      <c r="D924" s="5">
        <v>62211.09</v>
      </c>
      <c r="E924" s="5">
        <v>0</v>
      </c>
      <c r="F924" s="5">
        <v>62211.09</v>
      </c>
    </row>
    <row r="925" spans="1:6" ht="12.75" customHeight="1" x14ac:dyDescent="0.2">
      <c r="A925" s="4" t="s">
        <v>1822</v>
      </c>
      <c r="B925" s="4" t="s">
        <v>1823</v>
      </c>
      <c r="C925" s="5">
        <v>0</v>
      </c>
      <c r="D925" s="5">
        <v>114042</v>
      </c>
      <c r="E925" s="5">
        <v>0</v>
      </c>
      <c r="F925" s="5">
        <v>114042</v>
      </c>
    </row>
    <row r="926" spans="1:6" ht="12.75" customHeight="1" x14ac:dyDescent="0.2">
      <c r="A926" s="4" t="s">
        <v>1824</v>
      </c>
      <c r="B926" s="4" t="s">
        <v>1825</v>
      </c>
      <c r="C926" s="5">
        <v>0</v>
      </c>
      <c r="D926" s="5">
        <v>314334.67</v>
      </c>
      <c r="E926" s="5">
        <v>0</v>
      </c>
      <c r="F926" s="5">
        <v>314334.67</v>
      </c>
    </row>
    <row r="927" spans="1:6" ht="12.75" customHeight="1" x14ac:dyDescent="0.2">
      <c r="A927" s="4" t="s">
        <v>1826</v>
      </c>
      <c r="B927" s="4" t="s">
        <v>1827</v>
      </c>
      <c r="C927" s="5">
        <v>0</v>
      </c>
      <c r="D927" s="5">
        <v>413729.08</v>
      </c>
      <c r="E927" s="5">
        <v>0</v>
      </c>
      <c r="F927" s="5">
        <v>413729.08</v>
      </c>
    </row>
    <row r="928" spans="1:6" ht="12.75" customHeight="1" x14ac:dyDescent="0.2">
      <c r="A928" s="4" t="s">
        <v>1828</v>
      </c>
      <c r="B928" s="4" t="s">
        <v>1829</v>
      </c>
      <c r="C928" s="5">
        <v>0</v>
      </c>
      <c r="D928" s="5">
        <v>1923903.32</v>
      </c>
      <c r="E928" s="5">
        <v>0</v>
      </c>
      <c r="F928" s="5">
        <v>1923903.32</v>
      </c>
    </row>
    <row r="929" spans="1:6" ht="12.75" customHeight="1" x14ac:dyDescent="0.2">
      <c r="A929" s="4" t="s">
        <v>1830</v>
      </c>
      <c r="B929" s="4" t="s">
        <v>1831</v>
      </c>
      <c r="C929" s="5">
        <v>0</v>
      </c>
      <c r="D929" s="5">
        <v>4233.8599999999997</v>
      </c>
      <c r="E929" s="5">
        <v>0</v>
      </c>
      <c r="F929" s="5">
        <v>4233.8599999999997</v>
      </c>
    </row>
    <row r="930" spans="1:6" ht="12.75" customHeight="1" x14ac:dyDescent="0.2">
      <c r="A930" s="4" t="s">
        <v>1832</v>
      </c>
      <c r="B930" s="4" t="s">
        <v>1833</v>
      </c>
      <c r="C930" s="5">
        <v>0</v>
      </c>
      <c r="D930" s="5">
        <v>394483.81</v>
      </c>
      <c r="E930" s="5">
        <v>0</v>
      </c>
      <c r="F930" s="5">
        <v>394483.81</v>
      </c>
    </row>
    <row r="931" spans="1:6" ht="12.75" customHeight="1" x14ac:dyDescent="0.2">
      <c r="A931" s="4" t="s">
        <v>1834</v>
      </c>
      <c r="B931" s="4" t="s">
        <v>1835</v>
      </c>
      <c r="C931" s="5">
        <v>0</v>
      </c>
      <c r="D931" s="5">
        <v>1814373</v>
      </c>
      <c r="E931" s="5">
        <v>0</v>
      </c>
      <c r="F931" s="5">
        <v>1814373</v>
      </c>
    </row>
    <row r="932" spans="1:6" ht="12.75" customHeight="1" x14ac:dyDescent="0.2">
      <c r="A932" s="4" t="s">
        <v>1836</v>
      </c>
      <c r="B932" s="4" t="s">
        <v>1837</v>
      </c>
      <c r="C932" s="5">
        <v>0</v>
      </c>
      <c r="D932" s="5">
        <v>89481.48</v>
      </c>
      <c r="E932" s="5">
        <v>0</v>
      </c>
      <c r="F932" s="5">
        <v>89481.48</v>
      </c>
    </row>
    <row r="933" spans="1:6" ht="12.75" customHeight="1" x14ac:dyDescent="0.2">
      <c r="A933" s="4" t="s">
        <v>1838</v>
      </c>
      <c r="B933" s="4" t="s">
        <v>1839</v>
      </c>
      <c r="C933" s="5">
        <v>0</v>
      </c>
      <c r="D933" s="5">
        <v>73913.929999999993</v>
      </c>
      <c r="E933" s="5">
        <v>0</v>
      </c>
      <c r="F933" s="5">
        <v>73913.929999999993</v>
      </c>
    </row>
    <row r="934" spans="1:6" ht="12.75" customHeight="1" x14ac:dyDescent="0.2">
      <c r="A934" s="4" t="s">
        <v>1840</v>
      </c>
      <c r="B934" s="4" t="s">
        <v>1841</v>
      </c>
      <c r="C934" s="5">
        <v>0</v>
      </c>
      <c r="D934" s="5">
        <v>72368.84</v>
      </c>
      <c r="E934" s="5">
        <v>0</v>
      </c>
      <c r="F934" s="5">
        <v>72368.84</v>
      </c>
    </row>
    <row r="935" spans="1:6" ht="12.75" customHeight="1" x14ac:dyDescent="0.2">
      <c r="A935" s="4" t="s">
        <v>1842</v>
      </c>
      <c r="B935" s="4" t="s">
        <v>229</v>
      </c>
      <c r="C935" s="5">
        <f>SUM(C936:C956)</f>
        <v>0</v>
      </c>
      <c r="D935" s="5">
        <f>SUM(D936:D956)</f>
        <v>3783999.19</v>
      </c>
      <c r="E935" s="5">
        <f>SUM(E936:E956)</f>
        <v>390731.31</v>
      </c>
      <c r="F935" s="5">
        <f>SUM(F936:F956)</f>
        <v>3393267.88</v>
      </c>
    </row>
    <row r="936" spans="1:6" ht="12.75" customHeight="1" x14ac:dyDescent="0.2">
      <c r="A936" s="4" t="s">
        <v>1843</v>
      </c>
      <c r="B936" s="4" t="s">
        <v>231</v>
      </c>
      <c r="C936" s="5">
        <v>0</v>
      </c>
      <c r="D936" s="5">
        <v>1894336.23</v>
      </c>
      <c r="E936" s="5">
        <v>312614.08</v>
      </c>
      <c r="F936" s="5">
        <v>1581722.15</v>
      </c>
    </row>
    <row r="937" spans="1:6" ht="12.75" customHeight="1" x14ac:dyDescent="0.2">
      <c r="A937" s="4" t="s">
        <v>1844</v>
      </c>
      <c r="B937" s="4" t="s">
        <v>243</v>
      </c>
      <c r="C937" s="5">
        <v>0</v>
      </c>
      <c r="D937" s="5">
        <v>857835.92</v>
      </c>
      <c r="E937" s="5">
        <v>50332.03</v>
      </c>
      <c r="F937" s="5">
        <v>807503.89</v>
      </c>
    </row>
    <row r="938" spans="1:6" ht="12.75" customHeight="1" x14ac:dyDescent="0.2">
      <c r="A938" s="4" t="s">
        <v>1845</v>
      </c>
      <c r="B938" s="4" t="s">
        <v>249</v>
      </c>
      <c r="C938" s="5">
        <v>0</v>
      </c>
      <c r="D938" s="5">
        <v>135758.10999999999</v>
      </c>
      <c r="E938" s="5">
        <v>3355.31</v>
      </c>
      <c r="F938" s="5">
        <v>132402.79999999999</v>
      </c>
    </row>
    <row r="939" spans="1:6" ht="12.75" customHeight="1" x14ac:dyDescent="0.2">
      <c r="A939" s="4" t="s">
        <v>1846</v>
      </c>
      <c r="B939" s="4" t="s">
        <v>1847</v>
      </c>
      <c r="C939" s="5">
        <v>0</v>
      </c>
      <c r="D939" s="5">
        <v>28775.18</v>
      </c>
      <c r="E939" s="5">
        <v>2489.56</v>
      </c>
      <c r="F939" s="5">
        <v>26285.62</v>
      </c>
    </row>
    <row r="940" spans="1:6" ht="12.75" customHeight="1" x14ac:dyDescent="0.2">
      <c r="A940" s="4" t="s">
        <v>1848</v>
      </c>
      <c r="B940" s="4" t="s">
        <v>1849</v>
      </c>
      <c r="C940" s="5">
        <v>0</v>
      </c>
      <c r="D940" s="5">
        <v>30562.38</v>
      </c>
      <c r="E940" s="5">
        <v>332.7</v>
      </c>
      <c r="F940" s="5">
        <v>30229.68</v>
      </c>
    </row>
    <row r="941" spans="1:6" ht="12.75" customHeight="1" x14ac:dyDescent="0.2">
      <c r="A941" s="4" t="s">
        <v>1850</v>
      </c>
      <c r="B941" s="4" t="s">
        <v>1851</v>
      </c>
      <c r="C941" s="5">
        <v>0</v>
      </c>
      <c r="D941" s="5">
        <v>339852.12</v>
      </c>
      <c r="E941" s="5">
        <v>314.62</v>
      </c>
      <c r="F941" s="5">
        <v>339537.5</v>
      </c>
    </row>
    <row r="942" spans="1:6" ht="12.75" customHeight="1" x14ac:dyDescent="0.2">
      <c r="A942" s="4" t="s">
        <v>1852</v>
      </c>
      <c r="B942" s="4" t="s">
        <v>1853</v>
      </c>
      <c r="C942" s="5">
        <v>0</v>
      </c>
      <c r="D942" s="5">
        <v>27935.279999999999</v>
      </c>
      <c r="E942" s="5">
        <v>0</v>
      </c>
      <c r="F942" s="5">
        <v>27935.279999999999</v>
      </c>
    </row>
    <row r="943" spans="1:6" ht="12.75" customHeight="1" x14ac:dyDescent="0.2">
      <c r="A943" s="4" t="s">
        <v>1854</v>
      </c>
      <c r="B943" s="4" t="s">
        <v>1855</v>
      </c>
      <c r="C943" s="5">
        <v>0</v>
      </c>
      <c r="D943" s="5">
        <v>113115.02</v>
      </c>
      <c r="E943" s="5">
        <v>5085.5</v>
      </c>
      <c r="F943" s="5">
        <v>108029.52</v>
      </c>
    </row>
    <row r="944" spans="1:6" ht="12.75" customHeight="1" x14ac:dyDescent="0.2">
      <c r="A944" s="4" t="s">
        <v>1856</v>
      </c>
      <c r="B944" s="4" t="s">
        <v>245</v>
      </c>
      <c r="C944" s="5">
        <v>0</v>
      </c>
      <c r="D944" s="5">
        <v>9056.18</v>
      </c>
      <c r="E944" s="5">
        <v>0</v>
      </c>
      <c r="F944" s="5">
        <v>9056.18</v>
      </c>
    </row>
    <row r="945" spans="1:6" ht="12.75" customHeight="1" x14ac:dyDescent="0.2">
      <c r="A945" s="4" t="s">
        <v>1857</v>
      </c>
      <c r="B945" s="4" t="s">
        <v>1858</v>
      </c>
      <c r="C945" s="5">
        <v>0</v>
      </c>
      <c r="D945" s="5">
        <v>13436.92</v>
      </c>
      <c r="E945" s="5">
        <v>6426</v>
      </c>
      <c r="F945" s="5">
        <v>7010.92</v>
      </c>
    </row>
    <row r="946" spans="1:6" ht="12.75" customHeight="1" x14ac:dyDescent="0.2">
      <c r="A946" s="4" t="s">
        <v>1859</v>
      </c>
      <c r="B946" s="4" t="s">
        <v>1860</v>
      </c>
      <c r="C946" s="5">
        <v>0</v>
      </c>
      <c r="D946" s="5">
        <v>12993.59</v>
      </c>
      <c r="E946" s="5">
        <v>0</v>
      </c>
      <c r="F946" s="5">
        <v>12993.59</v>
      </c>
    </row>
    <row r="947" spans="1:6" ht="12.75" customHeight="1" x14ac:dyDescent="0.2">
      <c r="A947" s="4" t="s">
        <v>1861</v>
      </c>
      <c r="B947" s="4" t="s">
        <v>1862</v>
      </c>
      <c r="C947" s="5">
        <v>0</v>
      </c>
      <c r="D947" s="5">
        <v>72893.47</v>
      </c>
      <c r="E947" s="5">
        <v>826.59</v>
      </c>
      <c r="F947" s="5">
        <v>72066.880000000005</v>
      </c>
    </row>
    <row r="948" spans="1:6" ht="12.75" customHeight="1" x14ac:dyDescent="0.2">
      <c r="A948" s="4" t="s">
        <v>1863</v>
      </c>
      <c r="B948" s="4" t="s">
        <v>1864</v>
      </c>
      <c r="C948" s="5">
        <v>0</v>
      </c>
      <c r="D948" s="5">
        <v>129272.37</v>
      </c>
      <c r="E948" s="5">
        <v>94.62</v>
      </c>
      <c r="F948" s="5">
        <v>129177.75</v>
      </c>
    </row>
    <row r="949" spans="1:6" ht="12.75" customHeight="1" x14ac:dyDescent="0.2">
      <c r="A949" s="4" t="s">
        <v>1865</v>
      </c>
      <c r="B949" s="4" t="s">
        <v>1866</v>
      </c>
      <c r="C949" s="5">
        <v>0</v>
      </c>
      <c r="D949" s="5">
        <v>17215.490000000002</v>
      </c>
      <c r="E949" s="5">
        <v>268.14</v>
      </c>
      <c r="F949" s="5">
        <v>16947.349999999999</v>
      </c>
    </row>
    <row r="950" spans="1:6" ht="12.75" customHeight="1" x14ac:dyDescent="0.2">
      <c r="A950" s="4" t="s">
        <v>1867</v>
      </c>
      <c r="B950" s="4" t="s">
        <v>1868</v>
      </c>
      <c r="C950" s="5">
        <v>0</v>
      </c>
      <c r="D950" s="5">
        <v>1644.71</v>
      </c>
      <c r="E950" s="5">
        <v>1782.5</v>
      </c>
      <c r="F950" s="5">
        <v>-137.79</v>
      </c>
    </row>
    <row r="951" spans="1:6" ht="12.75" customHeight="1" x14ac:dyDescent="0.2">
      <c r="A951" s="4" t="s">
        <v>1869</v>
      </c>
      <c r="B951" s="4" t="s">
        <v>1870</v>
      </c>
      <c r="C951" s="5">
        <v>0</v>
      </c>
      <c r="D951" s="5">
        <v>1771.61</v>
      </c>
      <c r="E951" s="5">
        <v>383.66</v>
      </c>
      <c r="F951" s="5">
        <v>1387.95</v>
      </c>
    </row>
    <row r="952" spans="1:6" ht="12.75" customHeight="1" x14ac:dyDescent="0.2">
      <c r="A952" s="4" t="s">
        <v>1871</v>
      </c>
      <c r="B952" s="4" t="s">
        <v>1872</v>
      </c>
      <c r="C952" s="5">
        <v>0</v>
      </c>
      <c r="D952" s="5">
        <v>12168.31</v>
      </c>
      <c r="E952" s="5">
        <v>6426</v>
      </c>
      <c r="F952" s="5">
        <v>5742.31</v>
      </c>
    </row>
    <row r="953" spans="1:6" ht="12.75" customHeight="1" x14ac:dyDescent="0.2">
      <c r="A953" s="4" t="s">
        <v>1873</v>
      </c>
      <c r="B953" s="4" t="s">
        <v>1874</v>
      </c>
      <c r="C953" s="5">
        <v>0</v>
      </c>
      <c r="D953" s="5">
        <v>73621.820000000007</v>
      </c>
      <c r="E953" s="5">
        <v>0</v>
      </c>
      <c r="F953" s="5">
        <v>73621.820000000007</v>
      </c>
    </row>
    <row r="954" spans="1:6" ht="12.75" customHeight="1" x14ac:dyDescent="0.2">
      <c r="A954" s="4" t="s">
        <v>1875</v>
      </c>
      <c r="B954" s="4" t="s">
        <v>1876</v>
      </c>
      <c r="C954" s="5">
        <v>0</v>
      </c>
      <c r="D954" s="5">
        <v>4727.88</v>
      </c>
      <c r="E954" s="5">
        <v>0</v>
      </c>
      <c r="F954" s="5">
        <v>4727.88</v>
      </c>
    </row>
    <row r="955" spans="1:6" ht="12.75" customHeight="1" x14ac:dyDescent="0.2">
      <c r="A955" s="4" t="s">
        <v>1877</v>
      </c>
      <c r="B955" s="4" t="s">
        <v>1878</v>
      </c>
      <c r="C955" s="5">
        <v>0</v>
      </c>
      <c r="D955" s="5">
        <v>6336.23</v>
      </c>
      <c r="E955" s="5">
        <v>0</v>
      </c>
      <c r="F955" s="5">
        <v>6336.23</v>
      </c>
    </row>
    <row r="956" spans="1:6" ht="12.75" customHeight="1" x14ac:dyDescent="0.2">
      <c r="A956" s="4" t="s">
        <v>1879</v>
      </c>
      <c r="B956" s="4" t="s">
        <v>1880</v>
      </c>
      <c r="C956" s="5">
        <v>0</v>
      </c>
      <c r="D956" s="5">
        <v>690.37</v>
      </c>
      <c r="E956" s="5">
        <v>0</v>
      </c>
      <c r="F956" s="5">
        <v>690.37</v>
      </c>
    </row>
    <row r="957" spans="1:6" ht="12.75" customHeight="1" x14ac:dyDescent="0.2">
      <c r="A957" s="4" t="s">
        <v>1881</v>
      </c>
      <c r="B957" s="4" t="s">
        <v>1882</v>
      </c>
      <c r="C957" s="5">
        <f>SUM(C958:C967)</f>
        <v>0</v>
      </c>
      <c r="D957" s="5">
        <f>SUM(D958:D967)</f>
        <v>304103.77</v>
      </c>
      <c r="E957" s="5">
        <f>SUM(E958:E967)</f>
        <v>0.02</v>
      </c>
      <c r="F957" s="5">
        <f>SUM(F958:F967)</f>
        <v>304103.75</v>
      </c>
    </row>
    <row r="958" spans="1:6" ht="12.75" customHeight="1" x14ac:dyDescent="0.2">
      <c r="A958" s="4" t="s">
        <v>1883</v>
      </c>
      <c r="B958" s="4" t="s">
        <v>1884</v>
      </c>
      <c r="C958" s="5">
        <v>0</v>
      </c>
      <c r="D958" s="5">
        <v>3029.01</v>
      </c>
      <c r="E958" s="5">
        <v>0</v>
      </c>
      <c r="F958" s="5">
        <v>3029.01</v>
      </c>
    </row>
    <row r="959" spans="1:6" ht="12.75" customHeight="1" x14ac:dyDescent="0.2">
      <c r="A959" s="4" t="s">
        <v>1885</v>
      </c>
      <c r="B959" s="4" t="s">
        <v>1886</v>
      </c>
      <c r="C959" s="5">
        <v>0</v>
      </c>
      <c r="D959" s="5">
        <v>135767.76</v>
      </c>
      <c r="E959" s="5">
        <v>0</v>
      </c>
      <c r="F959" s="5">
        <v>135767.76</v>
      </c>
    </row>
    <row r="960" spans="1:6" ht="12.75" customHeight="1" x14ac:dyDescent="0.2">
      <c r="A960" s="4" t="s">
        <v>1887</v>
      </c>
      <c r="B960" s="4" t="s">
        <v>1888</v>
      </c>
      <c r="C960" s="5">
        <v>0</v>
      </c>
      <c r="D960" s="5">
        <v>128201.37</v>
      </c>
      <c r="E960" s="5">
        <v>0</v>
      </c>
      <c r="F960" s="5">
        <v>128201.37</v>
      </c>
    </row>
    <row r="961" spans="1:6" ht="12.75" customHeight="1" x14ac:dyDescent="0.2">
      <c r="A961" s="4" t="s">
        <v>1889</v>
      </c>
      <c r="B961" s="4" t="s">
        <v>1890</v>
      </c>
      <c r="C961" s="5">
        <v>0</v>
      </c>
      <c r="D961" s="5">
        <v>2822.06</v>
      </c>
      <c r="E961" s="5">
        <v>0</v>
      </c>
      <c r="F961" s="5">
        <v>2822.06</v>
      </c>
    </row>
    <row r="962" spans="1:6" ht="12.75" customHeight="1" x14ac:dyDescent="0.2">
      <c r="A962" s="4" t="s">
        <v>1891</v>
      </c>
      <c r="B962" s="4" t="s">
        <v>1892</v>
      </c>
      <c r="C962" s="5">
        <v>0</v>
      </c>
      <c r="D962" s="5">
        <v>8440.85</v>
      </c>
      <c r="E962" s="5">
        <v>0</v>
      </c>
      <c r="F962" s="5">
        <v>8440.85</v>
      </c>
    </row>
    <row r="963" spans="1:6" ht="12.75" customHeight="1" x14ac:dyDescent="0.2">
      <c r="A963" s="4" t="s">
        <v>1893</v>
      </c>
      <c r="B963" s="4" t="s">
        <v>257</v>
      </c>
      <c r="C963" s="5">
        <v>0</v>
      </c>
      <c r="D963" s="5">
        <v>3728.42</v>
      </c>
      <c r="E963" s="5">
        <v>0.01</v>
      </c>
      <c r="F963" s="5">
        <v>3728.41</v>
      </c>
    </row>
    <row r="964" spans="1:6" ht="12.75" customHeight="1" x14ac:dyDescent="0.2">
      <c r="A964" s="4" t="s">
        <v>1894</v>
      </c>
      <c r="B964" s="4" t="s">
        <v>1895</v>
      </c>
      <c r="C964" s="5">
        <v>0</v>
      </c>
      <c r="D964" s="5">
        <v>9692.9</v>
      </c>
      <c r="E964" s="5">
        <v>0</v>
      </c>
      <c r="F964" s="5">
        <v>9692.9</v>
      </c>
    </row>
    <row r="965" spans="1:6" ht="12.75" customHeight="1" x14ac:dyDescent="0.2">
      <c r="A965" s="4" t="s">
        <v>1896</v>
      </c>
      <c r="B965" s="4" t="s">
        <v>253</v>
      </c>
      <c r="C965" s="5">
        <v>0</v>
      </c>
      <c r="D965" s="5">
        <v>2045.64</v>
      </c>
      <c r="E965" s="5">
        <v>0.01</v>
      </c>
      <c r="F965" s="5">
        <v>2045.63</v>
      </c>
    </row>
    <row r="966" spans="1:6" ht="12.75" customHeight="1" x14ac:dyDescent="0.2">
      <c r="A966" s="4" t="s">
        <v>1897</v>
      </c>
      <c r="B966" s="4" t="s">
        <v>1898</v>
      </c>
      <c r="C966" s="5">
        <v>0</v>
      </c>
      <c r="D966" s="5">
        <v>2855.75</v>
      </c>
      <c r="E966" s="5">
        <v>0</v>
      </c>
      <c r="F966" s="5">
        <v>2855.75</v>
      </c>
    </row>
    <row r="967" spans="1:6" ht="12.75" customHeight="1" x14ac:dyDescent="0.2">
      <c r="A967" s="4" t="s">
        <v>1899</v>
      </c>
      <c r="B967" s="4" t="s">
        <v>261</v>
      </c>
      <c r="C967" s="5">
        <v>0</v>
      </c>
      <c r="D967" s="5">
        <v>7520.01</v>
      </c>
      <c r="E967" s="5">
        <v>0</v>
      </c>
      <c r="F967" s="5">
        <v>7520.01</v>
      </c>
    </row>
    <row r="968" spans="1:6" ht="12.75" customHeight="1" x14ac:dyDescent="0.2">
      <c r="A968" s="4" t="s">
        <v>1900</v>
      </c>
      <c r="B968" s="4" t="s">
        <v>1901</v>
      </c>
      <c r="C968" s="5">
        <f>SUM(C969:C971)</f>
        <v>0</v>
      </c>
      <c r="D968" s="5">
        <f>SUM(D969:D971)</f>
        <v>58250.95</v>
      </c>
      <c r="E968" s="5">
        <f>SUM(E969:E971)</f>
        <v>0</v>
      </c>
      <c r="F968" s="5">
        <f>SUM(F969:F971)</f>
        <v>58250.95</v>
      </c>
    </row>
    <row r="969" spans="1:6" ht="12.75" customHeight="1" x14ac:dyDescent="0.2">
      <c r="A969" s="4" t="s">
        <v>1902</v>
      </c>
      <c r="B969" s="4" t="s">
        <v>1485</v>
      </c>
      <c r="C969" s="5">
        <v>0</v>
      </c>
      <c r="D969" s="5">
        <v>57327.93</v>
      </c>
      <c r="E969" s="5">
        <v>0</v>
      </c>
      <c r="F969" s="5">
        <v>57327.93</v>
      </c>
    </row>
    <row r="970" spans="1:6" ht="12.75" customHeight="1" x14ac:dyDescent="0.2">
      <c r="A970" s="4" t="s">
        <v>1903</v>
      </c>
      <c r="B970" s="4" t="s">
        <v>1904</v>
      </c>
      <c r="C970" s="5">
        <v>0</v>
      </c>
      <c r="D970" s="5">
        <v>134.59</v>
      </c>
      <c r="E970" s="5">
        <v>0</v>
      </c>
      <c r="F970" s="5">
        <v>134.59</v>
      </c>
    </row>
    <row r="971" spans="1:6" ht="12.75" customHeight="1" x14ac:dyDescent="0.2">
      <c r="A971" s="4" t="s">
        <v>1905</v>
      </c>
      <c r="B971" s="4" t="s">
        <v>1906</v>
      </c>
      <c r="C971" s="5">
        <v>0</v>
      </c>
      <c r="D971" s="5">
        <v>788.43</v>
      </c>
      <c r="E971" s="5">
        <v>0</v>
      </c>
      <c r="F971" s="5">
        <v>788.43</v>
      </c>
    </row>
    <row r="972" spans="1:6" ht="12.75" customHeight="1" x14ac:dyDescent="0.2">
      <c r="A972" s="4" t="s">
        <v>1907</v>
      </c>
      <c r="B972" s="4" t="s">
        <v>1908</v>
      </c>
      <c r="C972" s="5">
        <f>SUM(C973:C1008)</f>
        <v>0</v>
      </c>
      <c r="D972" s="5">
        <f>SUM(D973:D1008)</f>
        <v>1468960.6800000004</v>
      </c>
      <c r="E972" s="5">
        <f>SUM(E973:E1008)</f>
        <v>112.82</v>
      </c>
      <c r="F972" s="5">
        <f>SUM(F973:F1008)</f>
        <v>1468847.8600000003</v>
      </c>
    </row>
    <row r="973" spans="1:6" ht="12.75" customHeight="1" x14ac:dyDescent="0.2">
      <c r="A973" s="4" t="s">
        <v>1909</v>
      </c>
      <c r="B973" s="4" t="s">
        <v>1910</v>
      </c>
      <c r="C973" s="5">
        <v>0</v>
      </c>
      <c r="D973" s="5">
        <v>201770.43</v>
      </c>
      <c r="E973" s="5">
        <v>0</v>
      </c>
      <c r="F973" s="5">
        <v>201770.43</v>
      </c>
    </row>
    <row r="974" spans="1:6" ht="12.75" customHeight="1" x14ac:dyDescent="0.2">
      <c r="A974" s="4" t="s">
        <v>1911</v>
      </c>
      <c r="B974" s="4" t="s">
        <v>1471</v>
      </c>
      <c r="C974" s="5">
        <v>0</v>
      </c>
      <c r="D974" s="5">
        <v>180445.69</v>
      </c>
      <c r="E974" s="5">
        <v>0</v>
      </c>
      <c r="F974" s="5">
        <v>180445.69</v>
      </c>
    </row>
    <row r="975" spans="1:6" ht="12.75" customHeight="1" x14ac:dyDescent="0.2">
      <c r="A975" s="4" t="s">
        <v>1912</v>
      </c>
      <c r="B975" s="4" t="s">
        <v>1473</v>
      </c>
      <c r="C975" s="5">
        <v>0</v>
      </c>
      <c r="D975" s="5">
        <v>82144.14</v>
      </c>
      <c r="E975" s="5">
        <v>0</v>
      </c>
      <c r="F975" s="5">
        <v>82144.14</v>
      </c>
    </row>
    <row r="976" spans="1:6" ht="12.75" customHeight="1" x14ac:dyDescent="0.2">
      <c r="A976" s="4" t="s">
        <v>1913</v>
      </c>
      <c r="B976" s="4" t="s">
        <v>1914</v>
      </c>
      <c r="C976" s="5">
        <v>0</v>
      </c>
      <c r="D976" s="5">
        <v>28688.959999999999</v>
      </c>
      <c r="E976" s="5">
        <v>0</v>
      </c>
      <c r="F976" s="5">
        <v>28688.959999999999</v>
      </c>
    </row>
    <row r="977" spans="1:6" ht="12.75" customHeight="1" x14ac:dyDescent="0.2">
      <c r="A977" s="4" t="s">
        <v>1915</v>
      </c>
      <c r="B977" s="4" t="s">
        <v>1916</v>
      </c>
      <c r="C977" s="5">
        <v>0</v>
      </c>
      <c r="D977" s="5">
        <v>23408.639999999999</v>
      </c>
      <c r="E977" s="5">
        <v>0</v>
      </c>
      <c r="F977" s="5">
        <v>23408.639999999999</v>
      </c>
    </row>
    <row r="978" spans="1:6" ht="12.75" customHeight="1" x14ac:dyDescent="0.2">
      <c r="A978" s="4" t="s">
        <v>1917</v>
      </c>
      <c r="B978" s="4" t="s">
        <v>1918</v>
      </c>
      <c r="C978" s="5">
        <v>0</v>
      </c>
      <c r="D978" s="5">
        <v>61646.29</v>
      </c>
      <c r="E978" s="5">
        <v>0</v>
      </c>
      <c r="F978" s="5">
        <v>61646.29</v>
      </c>
    </row>
    <row r="979" spans="1:6" ht="12.75" customHeight="1" x14ac:dyDescent="0.2">
      <c r="A979" s="4" t="s">
        <v>1919</v>
      </c>
      <c r="B979" s="4" t="s">
        <v>1920</v>
      </c>
      <c r="C979" s="5">
        <v>0</v>
      </c>
      <c r="D979" s="5">
        <v>1989.59</v>
      </c>
      <c r="E979" s="5">
        <v>0</v>
      </c>
      <c r="F979" s="5">
        <v>1989.59</v>
      </c>
    </row>
    <row r="980" spans="1:6" ht="12.75" customHeight="1" x14ac:dyDescent="0.2">
      <c r="A980" s="4" t="s">
        <v>1921</v>
      </c>
      <c r="B980" s="4" t="s">
        <v>1922</v>
      </c>
      <c r="C980" s="5">
        <v>0</v>
      </c>
      <c r="D980" s="5">
        <v>1856.17</v>
      </c>
      <c r="E980" s="5">
        <v>0</v>
      </c>
      <c r="F980" s="5">
        <v>1856.17</v>
      </c>
    </row>
    <row r="981" spans="1:6" ht="12.75" customHeight="1" x14ac:dyDescent="0.2">
      <c r="A981" s="4" t="s">
        <v>1923</v>
      </c>
      <c r="B981" s="4" t="s">
        <v>1924</v>
      </c>
      <c r="C981" s="5">
        <v>0</v>
      </c>
      <c r="D981" s="5">
        <v>386.8</v>
      </c>
      <c r="E981" s="5">
        <v>0</v>
      </c>
      <c r="F981" s="5">
        <v>386.8</v>
      </c>
    </row>
    <row r="982" spans="1:6" ht="12.75" customHeight="1" x14ac:dyDescent="0.2">
      <c r="A982" s="4" t="s">
        <v>1925</v>
      </c>
      <c r="B982" s="4" t="s">
        <v>1926</v>
      </c>
      <c r="C982" s="5">
        <v>0</v>
      </c>
      <c r="D982" s="5">
        <v>827.29</v>
      </c>
      <c r="E982" s="5">
        <v>0</v>
      </c>
      <c r="F982" s="5">
        <v>827.29</v>
      </c>
    </row>
    <row r="983" spans="1:6" ht="12.75" customHeight="1" x14ac:dyDescent="0.2">
      <c r="A983" s="4" t="s">
        <v>1927</v>
      </c>
      <c r="B983" s="4" t="s">
        <v>1928</v>
      </c>
      <c r="C983" s="5">
        <v>0</v>
      </c>
      <c r="D983" s="5">
        <v>28307.95</v>
      </c>
      <c r="E983" s="5">
        <v>0</v>
      </c>
      <c r="F983" s="5">
        <v>28307.95</v>
      </c>
    </row>
    <row r="984" spans="1:6" ht="12.75" customHeight="1" x14ac:dyDescent="0.2">
      <c r="A984" s="4" t="s">
        <v>1929</v>
      </c>
      <c r="B984" s="4" t="s">
        <v>1930</v>
      </c>
      <c r="C984" s="5">
        <v>0</v>
      </c>
      <c r="D984" s="5">
        <v>1807.5</v>
      </c>
      <c r="E984" s="5">
        <v>0</v>
      </c>
      <c r="F984" s="5">
        <v>1807.5</v>
      </c>
    </row>
    <row r="985" spans="1:6" ht="12.75" customHeight="1" x14ac:dyDescent="0.2">
      <c r="A985" s="4" t="s">
        <v>1931</v>
      </c>
      <c r="B985" s="4" t="s">
        <v>1932</v>
      </c>
      <c r="C985" s="5">
        <v>0</v>
      </c>
      <c r="D985" s="5">
        <v>305</v>
      </c>
      <c r="E985" s="5">
        <v>0</v>
      </c>
      <c r="F985" s="5">
        <v>305</v>
      </c>
    </row>
    <row r="986" spans="1:6" ht="12.75" customHeight="1" x14ac:dyDescent="0.2">
      <c r="A986" s="4" t="s">
        <v>1933</v>
      </c>
      <c r="B986" s="4" t="s">
        <v>1934</v>
      </c>
      <c r="C986" s="5">
        <v>0</v>
      </c>
      <c r="D986" s="5">
        <v>3541.41</v>
      </c>
      <c r="E986" s="5">
        <v>0</v>
      </c>
      <c r="F986" s="5">
        <v>3541.41</v>
      </c>
    </row>
    <row r="987" spans="1:6" ht="12.75" customHeight="1" x14ac:dyDescent="0.2">
      <c r="A987" s="4" t="s">
        <v>1935</v>
      </c>
      <c r="B987" s="4" t="s">
        <v>1936</v>
      </c>
      <c r="C987" s="5">
        <v>0</v>
      </c>
      <c r="D987" s="5">
        <v>71550</v>
      </c>
      <c r="E987" s="5">
        <v>0</v>
      </c>
      <c r="F987" s="5">
        <v>71550</v>
      </c>
    </row>
    <row r="988" spans="1:6" ht="12.75" customHeight="1" x14ac:dyDescent="0.2">
      <c r="A988" s="4" t="s">
        <v>1937</v>
      </c>
      <c r="B988" s="4" t="s">
        <v>1938</v>
      </c>
      <c r="C988" s="5">
        <v>0</v>
      </c>
      <c r="D988" s="5">
        <v>33682</v>
      </c>
      <c r="E988" s="5">
        <v>0</v>
      </c>
      <c r="F988" s="5">
        <v>33682</v>
      </c>
    </row>
    <row r="989" spans="1:6" ht="12.75" customHeight="1" x14ac:dyDescent="0.2">
      <c r="A989" s="4" t="s">
        <v>1939</v>
      </c>
      <c r="B989" s="4" t="s">
        <v>1940</v>
      </c>
      <c r="C989" s="5">
        <v>0</v>
      </c>
      <c r="D989" s="5">
        <v>73172.2</v>
      </c>
      <c r="E989" s="5">
        <v>0</v>
      </c>
      <c r="F989" s="5">
        <v>73172.2</v>
      </c>
    </row>
    <row r="990" spans="1:6" ht="12.75" customHeight="1" x14ac:dyDescent="0.2">
      <c r="A990" s="4" t="s">
        <v>1941</v>
      </c>
      <c r="B990" s="4" t="s">
        <v>1942</v>
      </c>
      <c r="C990" s="5">
        <v>0</v>
      </c>
      <c r="D990" s="5">
        <v>92226.97</v>
      </c>
      <c r="E990" s="5">
        <v>0</v>
      </c>
      <c r="F990" s="5">
        <v>92226.97</v>
      </c>
    </row>
    <row r="991" spans="1:6" ht="12.75" customHeight="1" x14ac:dyDescent="0.2">
      <c r="A991" s="4" t="s">
        <v>1943</v>
      </c>
      <c r="B991" s="4" t="s">
        <v>1944</v>
      </c>
      <c r="C991" s="5">
        <v>0</v>
      </c>
      <c r="D991" s="5">
        <v>118847.17</v>
      </c>
      <c r="E991" s="5">
        <v>112.82</v>
      </c>
      <c r="F991" s="5">
        <v>118734.35</v>
      </c>
    </row>
    <row r="992" spans="1:6" ht="12.75" customHeight="1" x14ac:dyDescent="0.2">
      <c r="A992" s="4" t="s">
        <v>1945</v>
      </c>
      <c r="B992" s="4" t="s">
        <v>1946</v>
      </c>
      <c r="C992" s="5">
        <v>0</v>
      </c>
      <c r="D992" s="5">
        <v>69124.95</v>
      </c>
      <c r="E992" s="5">
        <v>0</v>
      </c>
      <c r="F992" s="5">
        <v>69124.95</v>
      </c>
    </row>
    <row r="993" spans="1:6" ht="12.75" customHeight="1" x14ac:dyDescent="0.2">
      <c r="A993" s="4" t="s">
        <v>1947</v>
      </c>
      <c r="B993" s="4" t="s">
        <v>1948</v>
      </c>
      <c r="C993" s="5">
        <v>0</v>
      </c>
      <c r="D993" s="5">
        <v>90971.03</v>
      </c>
      <c r="E993" s="5">
        <v>0</v>
      </c>
      <c r="F993" s="5">
        <v>90971.03</v>
      </c>
    </row>
    <row r="994" spans="1:6" ht="12.75" customHeight="1" x14ac:dyDescent="0.2">
      <c r="A994" s="4" t="s">
        <v>1949</v>
      </c>
      <c r="B994" s="4" t="s">
        <v>1950</v>
      </c>
      <c r="C994" s="5">
        <v>0</v>
      </c>
      <c r="D994" s="5">
        <v>10865.19</v>
      </c>
      <c r="E994" s="5">
        <v>0</v>
      </c>
      <c r="F994" s="5">
        <v>10865.19</v>
      </c>
    </row>
    <row r="995" spans="1:6" ht="12.75" customHeight="1" x14ac:dyDescent="0.2">
      <c r="A995" s="4" t="s">
        <v>1951</v>
      </c>
      <c r="B995" s="4" t="s">
        <v>1952</v>
      </c>
      <c r="C995" s="5">
        <v>0</v>
      </c>
      <c r="D995" s="5">
        <v>5333.25</v>
      </c>
      <c r="E995" s="5">
        <v>0</v>
      </c>
      <c r="F995" s="5">
        <v>5333.25</v>
      </c>
    </row>
    <row r="996" spans="1:6" ht="12.75" customHeight="1" x14ac:dyDescent="0.2">
      <c r="A996" s="4" t="s">
        <v>1953</v>
      </c>
      <c r="B996" s="4" t="s">
        <v>1954</v>
      </c>
      <c r="C996" s="5">
        <v>0</v>
      </c>
      <c r="D996" s="5">
        <v>2200</v>
      </c>
      <c r="E996" s="5">
        <v>0</v>
      </c>
      <c r="F996" s="5">
        <v>2200</v>
      </c>
    </row>
    <row r="997" spans="1:6" ht="12.75" customHeight="1" x14ac:dyDescent="0.2">
      <c r="A997" s="4" t="s">
        <v>1955</v>
      </c>
      <c r="B997" s="4" t="s">
        <v>1489</v>
      </c>
      <c r="C997" s="5">
        <v>0</v>
      </c>
      <c r="D997" s="5">
        <v>17159.13</v>
      </c>
      <c r="E997" s="5">
        <v>0</v>
      </c>
      <c r="F997" s="5">
        <v>17159.13</v>
      </c>
    </row>
    <row r="998" spans="1:6" ht="12.75" customHeight="1" x14ac:dyDescent="0.2">
      <c r="A998" s="4" t="s">
        <v>1956</v>
      </c>
      <c r="B998" s="4" t="s">
        <v>1957</v>
      </c>
      <c r="C998" s="5">
        <v>0</v>
      </c>
      <c r="D998" s="5">
        <v>2826.1</v>
      </c>
      <c r="E998" s="5">
        <v>0</v>
      </c>
      <c r="F998" s="5">
        <v>2826.1</v>
      </c>
    </row>
    <row r="999" spans="1:6" ht="12.75" customHeight="1" x14ac:dyDescent="0.2">
      <c r="A999" s="4" t="s">
        <v>1958</v>
      </c>
      <c r="B999" s="4" t="s">
        <v>1959</v>
      </c>
      <c r="C999" s="5">
        <v>0</v>
      </c>
      <c r="D999" s="5">
        <v>70415.81</v>
      </c>
      <c r="E999" s="5">
        <v>0</v>
      </c>
      <c r="F999" s="5">
        <v>70415.81</v>
      </c>
    </row>
    <row r="1000" spans="1:6" ht="12.75" customHeight="1" x14ac:dyDescent="0.2">
      <c r="A1000" s="4" t="s">
        <v>1960</v>
      </c>
      <c r="B1000" s="4" t="s">
        <v>1961</v>
      </c>
      <c r="C1000" s="5">
        <v>0</v>
      </c>
      <c r="D1000" s="5">
        <v>81051.03</v>
      </c>
      <c r="E1000" s="5">
        <v>0</v>
      </c>
      <c r="F1000" s="5">
        <v>81051.03</v>
      </c>
    </row>
    <row r="1001" spans="1:6" ht="12.75" customHeight="1" x14ac:dyDescent="0.2">
      <c r="A1001" s="4" t="s">
        <v>1962</v>
      </c>
      <c r="B1001" s="4" t="s">
        <v>1963</v>
      </c>
      <c r="C1001" s="5">
        <v>0</v>
      </c>
      <c r="D1001" s="5">
        <v>99816.54</v>
      </c>
      <c r="E1001" s="5">
        <v>0</v>
      </c>
      <c r="F1001" s="5">
        <v>99816.54</v>
      </c>
    </row>
    <row r="1002" spans="1:6" ht="12.75" customHeight="1" x14ac:dyDescent="0.2">
      <c r="A1002" s="4" t="s">
        <v>1964</v>
      </c>
      <c r="B1002" s="4" t="s">
        <v>1965</v>
      </c>
      <c r="C1002" s="5">
        <v>0</v>
      </c>
      <c r="D1002" s="5">
        <v>1820.54</v>
      </c>
      <c r="E1002" s="5">
        <v>0</v>
      </c>
      <c r="F1002" s="5">
        <v>1820.54</v>
      </c>
    </row>
    <row r="1003" spans="1:6" ht="12.75" customHeight="1" x14ac:dyDescent="0.2">
      <c r="A1003" s="4" t="s">
        <v>1966</v>
      </c>
      <c r="B1003" s="4" t="s">
        <v>1967</v>
      </c>
      <c r="C1003" s="5">
        <v>0</v>
      </c>
      <c r="D1003" s="5">
        <v>22.03</v>
      </c>
      <c r="E1003" s="5">
        <v>0</v>
      </c>
      <c r="F1003" s="5">
        <v>22.03</v>
      </c>
    </row>
    <row r="1004" spans="1:6" ht="12.75" customHeight="1" x14ac:dyDescent="0.2">
      <c r="A1004" s="4" t="s">
        <v>1968</v>
      </c>
      <c r="B1004" s="4" t="s">
        <v>1969</v>
      </c>
      <c r="C1004" s="5">
        <v>0</v>
      </c>
      <c r="D1004" s="5">
        <v>8737.7800000000007</v>
      </c>
      <c r="E1004" s="5">
        <v>0</v>
      </c>
      <c r="F1004" s="5">
        <v>8737.7800000000007</v>
      </c>
    </row>
    <row r="1005" spans="1:6" ht="12.75" customHeight="1" x14ac:dyDescent="0.2">
      <c r="A1005" s="4" t="s">
        <v>1970</v>
      </c>
      <c r="B1005" s="4" t="s">
        <v>1971</v>
      </c>
      <c r="C1005" s="5">
        <v>0</v>
      </c>
      <c r="D1005" s="5">
        <v>35.369999999999997</v>
      </c>
      <c r="E1005" s="5">
        <v>0</v>
      </c>
      <c r="F1005" s="5">
        <v>35.369999999999997</v>
      </c>
    </row>
    <row r="1006" spans="1:6" ht="12.75" customHeight="1" x14ac:dyDescent="0.2">
      <c r="A1006" s="4" t="s">
        <v>1972</v>
      </c>
      <c r="B1006" s="4" t="s">
        <v>1973</v>
      </c>
      <c r="C1006" s="5">
        <v>0</v>
      </c>
      <c r="D1006" s="5">
        <v>40.380000000000003</v>
      </c>
      <c r="E1006" s="5">
        <v>0</v>
      </c>
      <c r="F1006" s="5">
        <v>40.380000000000003</v>
      </c>
    </row>
    <row r="1007" spans="1:6" ht="12.75" customHeight="1" x14ac:dyDescent="0.2">
      <c r="A1007" s="4" t="s">
        <v>1974</v>
      </c>
      <c r="B1007" s="4" t="s">
        <v>1975</v>
      </c>
      <c r="C1007" s="5">
        <v>0</v>
      </c>
      <c r="D1007" s="5">
        <v>681.8</v>
      </c>
      <c r="E1007" s="5">
        <v>0</v>
      </c>
      <c r="F1007" s="5">
        <v>681.8</v>
      </c>
    </row>
    <row r="1008" spans="1:6" ht="12.75" customHeight="1" x14ac:dyDescent="0.2">
      <c r="A1008" s="4" t="s">
        <v>1976</v>
      </c>
      <c r="B1008" s="4" t="s">
        <v>1977</v>
      </c>
      <c r="C1008" s="5">
        <v>0</v>
      </c>
      <c r="D1008" s="5">
        <v>1255.55</v>
      </c>
      <c r="E1008" s="5">
        <v>0</v>
      </c>
      <c r="F1008" s="5">
        <v>1255.55</v>
      </c>
    </row>
    <row r="1009" spans="1:6" ht="12.75" customHeight="1" x14ac:dyDescent="0.2">
      <c r="A1009" s="4" t="s">
        <v>1978</v>
      </c>
      <c r="B1009" s="4" t="s">
        <v>1702</v>
      </c>
      <c r="C1009" s="5">
        <f>SUM(C1010:C1010)</f>
        <v>0</v>
      </c>
      <c r="D1009" s="5">
        <f>SUM(D1010:D1010)</f>
        <v>156799.98000000001</v>
      </c>
      <c r="E1009" s="5">
        <f>SUM(E1010:E1010)</f>
        <v>0</v>
      </c>
      <c r="F1009" s="5">
        <f>SUM(F1010:F1010)</f>
        <v>156799.98000000001</v>
      </c>
    </row>
    <row r="1010" spans="1:6" ht="12.75" customHeight="1" x14ac:dyDescent="0.2">
      <c r="A1010" s="4" t="s">
        <v>1979</v>
      </c>
      <c r="B1010" s="4" t="s">
        <v>1702</v>
      </c>
      <c r="C1010" s="5">
        <v>0</v>
      </c>
      <c r="D1010" s="5">
        <v>156799.98000000001</v>
      </c>
      <c r="E1010" s="5">
        <v>0</v>
      </c>
      <c r="F1010" s="5">
        <v>156799.98000000001</v>
      </c>
    </row>
    <row r="1011" spans="1:6" ht="12.75" customHeight="1" x14ac:dyDescent="0.2">
      <c r="A1011" s="4" t="s">
        <v>1980</v>
      </c>
      <c r="B1011" s="4" t="s">
        <v>1981</v>
      </c>
      <c r="C1011" s="5">
        <f>C1012+C1015</f>
        <v>0</v>
      </c>
      <c r="D1011" s="5">
        <f>D1012+D1015</f>
        <v>48134.979999999996</v>
      </c>
      <c r="E1011" s="5">
        <f>E1012+E1015</f>
        <v>0</v>
      </c>
      <c r="F1011" s="5">
        <f>F1012+F1015</f>
        <v>48134.979999999996</v>
      </c>
    </row>
    <row r="1012" spans="1:6" ht="12.75" customHeight="1" x14ac:dyDescent="0.2">
      <c r="A1012" s="4" t="s">
        <v>1982</v>
      </c>
      <c r="B1012" s="4" t="s">
        <v>1983</v>
      </c>
      <c r="C1012" s="5">
        <f>SUM(C1013:C1014)</f>
        <v>0</v>
      </c>
      <c r="D1012" s="5">
        <f>SUM(D1013:D1014)</f>
        <v>26730.89</v>
      </c>
      <c r="E1012" s="5">
        <f>SUM(E1013:E1014)</f>
        <v>0</v>
      </c>
      <c r="F1012" s="5">
        <f>SUM(F1013:F1014)</f>
        <v>26730.89</v>
      </c>
    </row>
    <row r="1013" spans="1:6" ht="12.75" customHeight="1" x14ac:dyDescent="0.2">
      <c r="A1013" s="4" t="s">
        <v>1984</v>
      </c>
      <c r="B1013" s="4" t="s">
        <v>1985</v>
      </c>
      <c r="C1013" s="5">
        <v>0</v>
      </c>
      <c r="D1013" s="5">
        <v>20753.95</v>
      </c>
      <c r="E1013" s="5">
        <v>0</v>
      </c>
      <c r="F1013" s="5">
        <v>20753.95</v>
      </c>
    </row>
    <row r="1014" spans="1:6" ht="12.75" customHeight="1" x14ac:dyDescent="0.2">
      <c r="A1014" s="4" t="s">
        <v>1986</v>
      </c>
      <c r="B1014" s="4" t="s">
        <v>1987</v>
      </c>
      <c r="C1014" s="5">
        <v>0</v>
      </c>
      <c r="D1014" s="5">
        <v>5976.94</v>
      </c>
      <c r="E1014" s="5">
        <v>0</v>
      </c>
      <c r="F1014" s="5">
        <v>5976.94</v>
      </c>
    </row>
    <row r="1015" spans="1:6" ht="12.75" customHeight="1" x14ac:dyDescent="0.2">
      <c r="A1015" s="4" t="s">
        <v>1988</v>
      </c>
      <c r="B1015" s="4" t="s">
        <v>1989</v>
      </c>
      <c r="C1015" s="5">
        <f>SUM(C1016:C1016)</f>
        <v>0</v>
      </c>
      <c r="D1015" s="5">
        <f>SUM(D1016:D1016)</f>
        <v>21404.09</v>
      </c>
      <c r="E1015" s="5">
        <f>SUM(E1016:E1016)</f>
        <v>0</v>
      </c>
      <c r="F1015" s="5">
        <f>SUM(F1016:F1016)</f>
        <v>21404.09</v>
      </c>
    </row>
    <row r="1016" spans="1:6" ht="12.75" customHeight="1" x14ac:dyDescent="0.2">
      <c r="A1016" s="4" t="s">
        <v>1990</v>
      </c>
      <c r="B1016" s="4" t="s">
        <v>1991</v>
      </c>
      <c r="C1016" s="5">
        <v>0</v>
      </c>
      <c r="D1016" s="5">
        <v>21404.09</v>
      </c>
      <c r="E1016" s="5">
        <v>0</v>
      </c>
      <c r="F1016" s="5">
        <v>21404.09</v>
      </c>
    </row>
    <row r="1017" spans="1:6" ht="12.75" customHeight="1" x14ac:dyDescent="0.2">
      <c r="A1017" s="4" t="s">
        <v>1992</v>
      </c>
      <c r="B1017" s="4" t="s">
        <v>1993</v>
      </c>
      <c r="C1017" s="5">
        <f t="shared" ref="C1017:F1018" si="2">C1018</f>
        <v>0</v>
      </c>
      <c r="D1017" s="5">
        <f t="shared" si="2"/>
        <v>75750.59</v>
      </c>
      <c r="E1017" s="5">
        <f t="shared" si="2"/>
        <v>11216.33</v>
      </c>
      <c r="F1017" s="5">
        <f t="shared" si="2"/>
        <v>64534.259999999995</v>
      </c>
    </row>
    <row r="1018" spans="1:6" ht="12.75" customHeight="1" x14ac:dyDescent="0.2">
      <c r="A1018" s="4" t="s">
        <v>1994</v>
      </c>
      <c r="B1018" s="4" t="s">
        <v>1993</v>
      </c>
      <c r="C1018" s="5">
        <f t="shared" si="2"/>
        <v>0</v>
      </c>
      <c r="D1018" s="5">
        <f t="shared" si="2"/>
        <v>75750.59</v>
      </c>
      <c r="E1018" s="5">
        <f t="shared" si="2"/>
        <v>11216.33</v>
      </c>
      <c r="F1018" s="5">
        <f t="shared" si="2"/>
        <v>64534.259999999995</v>
      </c>
    </row>
    <row r="1019" spans="1:6" ht="12.75" customHeight="1" x14ac:dyDescent="0.2">
      <c r="A1019" s="4" t="s">
        <v>1995</v>
      </c>
      <c r="B1019" s="4" t="s">
        <v>1993</v>
      </c>
      <c r="C1019" s="5">
        <f>SUM(C1020:C1023)</f>
        <v>0</v>
      </c>
      <c r="D1019" s="5">
        <f>SUM(D1020:D1023)</f>
        <v>75750.59</v>
      </c>
      <c r="E1019" s="5">
        <f>SUM(E1020:E1023)</f>
        <v>11216.33</v>
      </c>
      <c r="F1019" s="5">
        <f>SUM(F1020:F1023)</f>
        <v>64534.259999999995</v>
      </c>
    </row>
    <row r="1020" spans="1:6" ht="12.75" customHeight="1" x14ac:dyDescent="0.2">
      <c r="A1020" s="4" t="s">
        <v>1996</v>
      </c>
      <c r="B1020" s="4" t="s">
        <v>1712</v>
      </c>
      <c r="C1020" s="5">
        <v>0</v>
      </c>
      <c r="D1020" s="5">
        <v>47195.59</v>
      </c>
      <c r="E1020" s="5">
        <v>2944.49</v>
      </c>
      <c r="F1020" s="5">
        <v>44251.1</v>
      </c>
    </row>
    <row r="1021" spans="1:6" ht="12.75" customHeight="1" x14ac:dyDescent="0.2">
      <c r="A1021" s="4" t="s">
        <v>1997</v>
      </c>
      <c r="B1021" s="4" t="s">
        <v>1998</v>
      </c>
      <c r="C1021" s="5">
        <v>0</v>
      </c>
      <c r="D1021" s="5">
        <v>19988.38</v>
      </c>
      <c r="E1021" s="5">
        <v>63.26</v>
      </c>
      <c r="F1021" s="5">
        <v>19925.12</v>
      </c>
    </row>
    <row r="1022" spans="1:6" ht="12.75" customHeight="1" x14ac:dyDescent="0.2">
      <c r="A1022" s="4" t="s">
        <v>1999</v>
      </c>
      <c r="B1022" s="4" t="s">
        <v>2000</v>
      </c>
      <c r="C1022" s="5">
        <v>0</v>
      </c>
      <c r="D1022" s="5">
        <v>160.84</v>
      </c>
      <c r="E1022" s="5">
        <v>0</v>
      </c>
      <c r="F1022" s="5">
        <v>160.84</v>
      </c>
    </row>
    <row r="1023" spans="1:6" ht="12.75" customHeight="1" x14ac:dyDescent="0.2">
      <c r="A1023" s="4" t="s">
        <v>2001</v>
      </c>
      <c r="B1023" s="4" t="s">
        <v>2002</v>
      </c>
      <c r="C1023" s="5">
        <v>0</v>
      </c>
      <c r="D1023" s="5">
        <v>8405.7800000000007</v>
      </c>
      <c r="E1023" s="5">
        <v>8208.58</v>
      </c>
      <c r="F1023" s="5">
        <v>197.2</v>
      </c>
    </row>
    <row r="1025" spans="2:6" ht="12.75" customHeight="1" x14ac:dyDescent="0.2">
      <c r="B1025" s="1"/>
      <c r="C1025" s="1" t="s">
        <v>2</v>
      </c>
      <c r="D1025" s="1" t="s">
        <v>3</v>
      </c>
      <c r="E1025" s="1" t="s">
        <v>4</v>
      </c>
      <c r="F1025" s="1" t="s">
        <v>5</v>
      </c>
    </row>
    <row r="1026" spans="2:6" ht="12.75" customHeight="1" x14ac:dyDescent="0.2">
      <c r="B1026" s="6" t="s">
        <v>7</v>
      </c>
      <c r="C1026" s="5">
        <f>Balancete!C2</f>
        <v>39398511.520000011</v>
      </c>
      <c r="D1026" s="5">
        <f>Balancete!D2</f>
        <v>220338664.43000001</v>
      </c>
      <c r="E1026" s="5">
        <f>Balancete!E2</f>
        <v>214401175.08000001</v>
      </c>
      <c r="F1026" s="5">
        <f>Balancete!F2</f>
        <v>45336000.870000005</v>
      </c>
    </row>
    <row r="1027" spans="2:6" ht="12.75" customHeight="1" x14ac:dyDescent="0.2">
      <c r="B1027" s="6" t="s">
        <v>347</v>
      </c>
      <c r="C1027" s="5">
        <f>Balancete!C173</f>
        <v>39398511.519999996</v>
      </c>
      <c r="D1027" s="5">
        <f>Balancete!D173</f>
        <v>58531502.310000002</v>
      </c>
      <c r="E1027" s="5">
        <f>Balancete!E173</f>
        <v>65749507.009999983</v>
      </c>
      <c r="F1027" s="5">
        <f>Balancete!F173</f>
        <v>46616516.219999999</v>
      </c>
    </row>
    <row r="1028" spans="2:6" ht="12.75" customHeight="1" x14ac:dyDescent="0.2">
      <c r="B1028" s="6" t="s">
        <v>1606</v>
      </c>
      <c r="C1028" s="5">
        <f>Balancete!C809</f>
        <v>0</v>
      </c>
      <c r="D1028" s="5">
        <f>Balancete!D809</f>
        <v>1085456.3600000001</v>
      </c>
      <c r="E1028" s="5">
        <f>Balancete!E809</f>
        <v>31292408.820000004</v>
      </c>
      <c r="F1028" s="5">
        <f>Balancete!F809</f>
        <v>30206952.460000001</v>
      </c>
    </row>
    <row r="1029" spans="2:6" ht="12.75" customHeight="1" x14ac:dyDescent="0.2">
      <c r="B1029" s="6" t="s">
        <v>1739</v>
      </c>
      <c r="C1029" s="5">
        <f>Balancete!C882</f>
        <v>0</v>
      </c>
      <c r="D1029" s="5">
        <f>Balancete!D882</f>
        <v>32357825.240000002</v>
      </c>
      <c r="E1029" s="5">
        <f>Balancete!E882</f>
        <v>870357.42999999993</v>
      </c>
      <c r="F1029" s="5">
        <f>Balancete!F882</f>
        <v>31487467.809999999</v>
      </c>
    </row>
    <row r="1030" spans="2:6" ht="12.75" customHeight="1" x14ac:dyDescent="0.2">
      <c r="B1030" s="6" t="s">
        <v>2003</v>
      </c>
      <c r="C1030" s="6"/>
      <c r="D1030" s="6"/>
      <c r="E1030" s="6"/>
      <c r="F1030" s="7">
        <f>(F809)-(F882)</f>
        <v>-1280515.3499999978</v>
      </c>
    </row>
  </sheetData>
  <pageMargins left="0.78740157480314998" right="0.78740157480314998" top="0.78740157480315021" bottom="0.78740157480315021" header="0.31496062992126012" footer="0.31496062992126012"/>
  <pageSetup paperSize="0" fitToWidth="0" fitToHeight="0" orientation="landscape" horizontalDpi="0" verticalDpi="0" copies="0"/>
  <headerFooter>
    <oddHeader>&amp;LBALANCETE DE VERIFICAÇÃO
FUNDAÇÃO HOSPITAL SANTA LYDIA
Período: 01/01/2021 a 31/03/2021</oddHeader>
    <oddFooter>&amp;LPágina: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[ HOS ] Eduardo Cruz Araujo</cp:lastModifiedBy>
  <dcterms:created xsi:type="dcterms:W3CDTF">2021-06-24T17:03:22Z</dcterms:created>
  <dcterms:modified xsi:type="dcterms:W3CDTF">2021-06-25T18:57:12Z</dcterms:modified>
</cp:coreProperties>
</file>