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0123 C1 2024\11. Portal da Transparência\"/>
    </mc:Choice>
  </mc:AlternateContent>
  <xr:revisionPtr revIDLastSave="0" documentId="13_ncr:1_{7FF042E5-90B2-42BB-837D-4563844F454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alancet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" i="1" l="1"/>
  <c r="C4" i="1" s="1"/>
  <c r="D5" i="1"/>
  <c r="D4" i="1" s="1"/>
  <c r="E5" i="1"/>
  <c r="E4" i="1" s="1"/>
  <c r="F5" i="1"/>
  <c r="F4" i="1" s="1"/>
  <c r="C7" i="1"/>
  <c r="D7" i="1"/>
  <c r="E7" i="1"/>
  <c r="F7" i="1"/>
  <c r="C32" i="1"/>
  <c r="D32" i="1"/>
  <c r="E32" i="1"/>
  <c r="F32" i="1"/>
  <c r="C70" i="1"/>
  <c r="C69" i="1" s="1"/>
  <c r="D70" i="1"/>
  <c r="D69" i="1" s="1"/>
  <c r="E70" i="1"/>
  <c r="E69" i="1" s="1"/>
  <c r="F70" i="1"/>
  <c r="C78" i="1"/>
  <c r="D78" i="1"/>
  <c r="E78" i="1"/>
  <c r="F78" i="1"/>
  <c r="F69" i="1" s="1"/>
  <c r="C100" i="1"/>
  <c r="D100" i="1"/>
  <c r="E100" i="1"/>
  <c r="F100" i="1"/>
  <c r="C101" i="1"/>
  <c r="D101" i="1"/>
  <c r="E101" i="1"/>
  <c r="F101" i="1"/>
  <c r="C105" i="1"/>
  <c r="C104" i="1" s="1"/>
  <c r="D105" i="1"/>
  <c r="D104" i="1" s="1"/>
  <c r="E105" i="1"/>
  <c r="E104" i="1" s="1"/>
  <c r="F105" i="1"/>
  <c r="C114" i="1"/>
  <c r="D114" i="1"/>
  <c r="E114" i="1"/>
  <c r="F114" i="1"/>
  <c r="F104" i="1" s="1"/>
  <c r="C116" i="1"/>
  <c r="D116" i="1"/>
  <c r="E116" i="1"/>
  <c r="F116" i="1"/>
  <c r="C117" i="1"/>
  <c r="D117" i="1"/>
  <c r="E117" i="1"/>
  <c r="F117" i="1"/>
  <c r="C123" i="1"/>
  <c r="D123" i="1"/>
  <c r="E123" i="1"/>
  <c r="F123" i="1"/>
  <c r="C125" i="1"/>
  <c r="D125" i="1"/>
  <c r="C126" i="1"/>
  <c r="D126" i="1"/>
  <c r="E126" i="1"/>
  <c r="E125" i="1" s="1"/>
  <c r="F126" i="1"/>
  <c r="F125" i="1" s="1"/>
  <c r="C145" i="1"/>
  <c r="D145" i="1"/>
  <c r="E145" i="1"/>
  <c r="F145" i="1"/>
  <c r="C146" i="1"/>
  <c r="D146" i="1"/>
  <c r="E146" i="1"/>
  <c r="F146" i="1"/>
  <c r="C149" i="1"/>
  <c r="D149" i="1"/>
  <c r="C150" i="1"/>
  <c r="D150" i="1"/>
  <c r="E150" i="1"/>
  <c r="E149" i="1" s="1"/>
  <c r="F150" i="1"/>
  <c r="F149" i="1" s="1"/>
  <c r="C153" i="1"/>
  <c r="D153" i="1"/>
  <c r="E153" i="1"/>
  <c r="F153" i="1"/>
  <c r="C154" i="1"/>
  <c r="D154" i="1"/>
  <c r="E154" i="1"/>
  <c r="F154" i="1"/>
  <c r="C162" i="1"/>
  <c r="D162" i="1"/>
  <c r="E162" i="1"/>
  <c r="F162" i="1"/>
  <c r="C169" i="1"/>
  <c r="D169" i="1"/>
  <c r="E169" i="1"/>
  <c r="F169" i="1"/>
  <c r="C172" i="1"/>
  <c r="C171" i="1" s="1"/>
  <c r="D172" i="1"/>
  <c r="D171" i="1" s="1"/>
  <c r="E172" i="1"/>
  <c r="E171" i="1" s="1"/>
  <c r="F172" i="1"/>
  <c r="F171" i="1" s="1"/>
  <c r="C174" i="1"/>
  <c r="D174" i="1"/>
  <c r="E174" i="1"/>
  <c r="F174" i="1"/>
  <c r="C179" i="1"/>
  <c r="C178" i="1" s="1"/>
  <c r="C177" i="1" s="1"/>
  <c r="C176" i="1" s="1"/>
  <c r="C913" i="1" s="1"/>
  <c r="D179" i="1"/>
  <c r="D178" i="1" s="1"/>
  <c r="D177" i="1" s="1"/>
  <c r="E179" i="1"/>
  <c r="E178" i="1" s="1"/>
  <c r="E177" i="1" s="1"/>
  <c r="F179" i="1"/>
  <c r="F178" i="1" s="1"/>
  <c r="F177" i="1" s="1"/>
  <c r="C257" i="1"/>
  <c r="D257" i="1"/>
  <c r="E257" i="1"/>
  <c r="F257" i="1"/>
  <c r="C288" i="1"/>
  <c r="D288" i="1"/>
  <c r="E288" i="1"/>
  <c r="F288" i="1"/>
  <c r="C477" i="1"/>
  <c r="D477" i="1"/>
  <c r="E477" i="1"/>
  <c r="F477" i="1"/>
  <c r="C550" i="1"/>
  <c r="C549" i="1" s="1"/>
  <c r="D550" i="1"/>
  <c r="D549" i="1" s="1"/>
  <c r="E550" i="1"/>
  <c r="E549" i="1" s="1"/>
  <c r="F550" i="1"/>
  <c r="F549" i="1" s="1"/>
  <c r="C557" i="1"/>
  <c r="D557" i="1"/>
  <c r="E557" i="1"/>
  <c r="F557" i="1"/>
  <c r="C563" i="1"/>
  <c r="D563" i="1"/>
  <c r="E563" i="1"/>
  <c r="F563" i="1"/>
  <c r="C570" i="1"/>
  <c r="D570" i="1"/>
  <c r="E570" i="1"/>
  <c r="F570" i="1"/>
  <c r="C583" i="1"/>
  <c r="D583" i="1"/>
  <c r="E583" i="1"/>
  <c r="F583" i="1"/>
  <c r="C586" i="1"/>
  <c r="D586" i="1"/>
  <c r="E586" i="1"/>
  <c r="F586" i="1"/>
  <c r="C587" i="1"/>
  <c r="D587" i="1"/>
  <c r="E587" i="1"/>
  <c r="F587" i="1"/>
  <c r="C591" i="1"/>
  <c r="D591" i="1"/>
  <c r="E591" i="1"/>
  <c r="F591" i="1"/>
  <c r="C597" i="1"/>
  <c r="D597" i="1"/>
  <c r="C598" i="1"/>
  <c r="D598" i="1"/>
  <c r="E598" i="1"/>
  <c r="E597" i="1" s="1"/>
  <c r="F598" i="1"/>
  <c r="F597" i="1" s="1"/>
  <c r="D621" i="1"/>
  <c r="C622" i="1"/>
  <c r="C621" i="1" s="1"/>
  <c r="C620" i="1" s="1"/>
  <c r="D622" i="1"/>
  <c r="E622" i="1"/>
  <c r="E621" i="1" s="1"/>
  <c r="F622" i="1"/>
  <c r="F621" i="1" s="1"/>
  <c r="C625" i="1"/>
  <c r="D625" i="1"/>
  <c r="C626" i="1"/>
  <c r="D626" i="1"/>
  <c r="E626" i="1"/>
  <c r="E625" i="1" s="1"/>
  <c r="F626" i="1"/>
  <c r="F625" i="1" s="1"/>
  <c r="C629" i="1"/>
  <c r="D629" i="1"/>
  <c r="D620" i="1" s="1"/>
  <c r="E629" i="1"/>
  <c r="F629" i="1"/>
  <c r="C630" i="1"/>
  <c r="D630" i="1"/>
  <c r="E630" i="1"/>
  <c r="F630" i="1"/>
  <c r="C634" i="1"/>
  <c r="C633" i="1" s="1"/>
  <c r="D634" i="1"/>
  <c r="D633" i="1" s="1"/>
  <c r="C635" i="1"/>
  <c r="D635" i="1"/>
  <c r="E635" i="1"/>
  <c r="E634" i="1" s="1"/>
  <c r="E633" i="1" s="1"/>
  <c r="F635" i="1"/>
  <c r="F634" i="1" s="1"/>
  <c r="F633" i="1" s="1"/>
  <c r="C642" i="1"/>
  <c r="D642" i="1"/>
  <c r="E642" i="1"/>
  <c r="F642" i="1"/>
  <c r="C643" i="1"/>
  <c r="D643" i="1"/>
  <c r="E643" i="1"/>
  <c r="F643" i="1"/>
  <c r="C651" i="1"/>
  <c r="C650" i="1" s="1"/>
  <c r="C649" i="1" s="1"/>
  <c r="C648" i="1" s="1"/>
  <c r="C914" i="1" s="1"/>
  <c r="D651" i="1"/>
  <c r="D650" i="1" s="1"/>
  <c r="E651" i="1"/>
  <c r="E650" i="1" s="1"/>
  <c r="F651" i="1"/>
  <c r="F650" i="1" s="1"/>
  <c r="C655" i="1"/>
  <c r="C654" i="1" s="1"/>
  <c r="D655" i="1"/>
  <c r="D654" i="1" s="1"/>
  <c r="E655" i="1"/>
  <c r="E654" i="1" s="1"/>
  <c r="F655" i="1"/>
  <c r="F654" i="1" s="1"/>
  <c r="C679" i="1"/>
  <c r="D679" i="1"/>
  <c r="E679" i="1"/>
  <c r="F679" i="1"/>
  <c r="C681" i="1"/>
  <c r="D681" i="1"/>
  <c r="E681" i="1"/>
  <c r="F681" i="1"/>
  <c r="C698" i="1"/>
  <c r="D698" i="1"/>
  <c r="E698" i="1"/>
  <c r="F698" i="1"/>
  <c r="C702" i="1"/>
  <c r="C701" i="1" s="1"/>
  <c r="C700" i="1" s="1"/>
  <c r="D702" i="1"/>
  <c r="D701" i="1" s="1"/>
  <c r="D700" i="1" s="1"/>
  <c r="E702" i="1"/>
  <c r="E701" i="1" s="1"/>
  <c r="E700" i="1" s="1"/>
  <c r="F702" i="1"/>
  <c r="C705" i="1"/>
  <c r="D705" i="1"/>
  <c r="E705" i="1"/>
  <c r="F705" i="1"/>
  <c r="F701" i="1" s="1"/>
  <c r="F700" i="1" s="1"/>
  <c r="C709" i="1"/>
  <c r="C708" i="1" s="1"/>
  <c r="C707" i="1" s="1"/>
  <c r="D709" i="1"/>
  <c r="D708" i="1" s="1"/>
  <c r="D707" i="1" s="1"/>
  <c r="E709" i="1"/>
  <c r="E708" i="1" s="1"/>
  <c r="E707" i="1" s="1"/>
  <c r="F709" i="1"/>
  <c r="F708" i="1" s="1"/>
  <c r="F707" i="1" s="1"/>
  <c r="C716" i="1"/>
  <c r="C715" i="1" s="1"/>
  <c r="C714" i="1" s="1"/>
  <c r="D716" i="1"/>
  <c r="D715" i="1" s="1"/>
  <c r="D714" i="1" s="1"/>
  <c r="E716" i="1"/>
  <c r="E715" i="1" s="1"/>
  <c r="E714" i="1" s="1"/>
  <c r="F716" i="1"/>
  <c r="F715" i="1" s="1"/>
  <c r="F714" i="1" s="1"/>
  <c r="F720" i="1"/>
  <c r="F719" i="1" s="1"/>
  <c r="C721" i="1"/>
  <c r="C720" i="1" s="1"/>
  <c r="C719" i="1" s="1"/>
  <c r="D721" i="1"/>
  <c r="D720" i="1" s="1"/>
  <c r="D719" i="1" s="1"/>
  <c r="E721" i="1"/>
  <c r="E720" i="1" s="1"/>
  <c r="E719" i="1" s="1"/>
  <c r="F721" i="1"/>
  <c r="C728" i="1"/>
  <c r="C727" i="1" s="1"/>
  <c r="D728" i="1"/>
  <c r="D727" i="1" s="1"/>
  <c r="E728" i="1"/>
  <c r="E727" i="1" s="1"/>
  <c r="F728" i="1"/>
  <c r="F727" i="1" s="1"/>
  <c r="C758" i="1"/>
  <c r="D758" i="1"/>
  <c r="E758" i="1"/>
  <c r="F758" i="1"/>
  <c r="C760" i="1"/>
  <c r="D760" i="1"/>
  <c r="E760" i="1"/>
  <c r="F760" i="1"/>
  <c r="C765" i="1"/>
  <c r="D765" i="1"/>
  <c r="E765" i="1"/>
  <c r="F765" i="1"/>
  <c r="C790" i="1"/>
  <c r="D790" i="1"/>
  <c r="E790" i="1"/>
  <c r="F790" i="1"/>
  <c r="C832" i="1"/>
  <c r="D832" i="1"/>
  <c r="E832" i="1"/>
  <c r="F832" i="1"/>
  <c r="C845" i="1"/>
  <c r="D845" i="1"/>
  <c r="E845" i="1"/>
  <c r="F845" i="1"/>
  <c r="C852" i="1"/>
  <c r="D852" i="1"/>
  <c r="E852" i="1"/>
  <c r="F852" i="1"/>
  <c r="C896" i="1"/>
  <c r="D896" i="1"/>
  <c r="E896" i="1"/>
  <c r="F896" i="1"/>
  <c r="C899" i="1"/>
  <c r="C898" i="1" s="1"/>
  <c r="D899" i="1"/>
  <c r="D898" i="1" s="1"/>
  <c r="E899" i="1"/>
  <c r="E898" i="1" s="1"/>
  <c r="F899" i="1"/>
  <c r="F898" i="1" s="1"/>
  <c r="C904" i="1"/>
  <c r="C903" i="1" s="1"/>
  <c r="C902" i="1" s="1"/>
  <c r="D904" i="1"/>
  <c r="D903" i="1" s="1"/>
  <c r="D902" i="1" s="1"/>
  <c r="E904" i="1"/>
  <c r="E903" i="1" s="1"/>
  <c r="E902" i="1" s="1"/>
  <c r="F904" i="1"/>
  <c r="F903" i="1" s="1"/>
  <c r="F902" i="1" s="1"/>
  <c r="D176" i="1" l="1"/>
  <c r="D913" i="1" s="1"/>
  <c r="F3" i="1"/>
  <c r="E620" i="1"/>
  <c r="F726" i="1"/>
  <c r="F725" i="1" s="1"/>
  <c r="F915" i="1" s="1"/>
  <c r="E726" i="1"/>
  <c r="E725" i="1" s="1"/>
  <c r="E915" i="1" s="1"/>
  <c r="F649" i="1"/>
  <c r="F648" i="1" s="1"/>
  <c r="F914" i="1" s="1"/>
  <c r="F916" i="1" s="1"/>
  <c r="C148" i="1"/>
  <c r="E3" i="1"/>
  <c r="E2" i="1" s="1"/>
  <c r="E912" i="1" s="1"/>
  <c r="E148" i="1"/>
  <c r="D148" i="1"/>
  <c r="D726" i="1"/>
  <c r="D725" i="1" s="1"/>
  <c r="D915" i="1" s="1"/>
  <c r="E649" i="1"/>
  <c r="E648" i="1" s="1"/>
  <c r="E914" i="1" s="1"/>
  <c r="D3" i="1"/>
  <c r="D2" i="1" s="1"/>
  <c r="D912" i="1" s="1"/>
  <c r="E176" i="1"/>
  <c r="E913" i="1" s="1"/>
  <c r="F620" i="1"/>
  <c r="F176" i="1" s="1"/>
  <c r="F913" i="1" s="1"/>
  <c r="F148" i="1"/>
  <c r="C726" i="1"/>
  <c r="C725" i="1" s="1"/>
  <c r="C915" i="1" s="1"/>
  <c r="D649" i="1"/>
  <c r="D648" i="1" s="1"/>
  <c r="D914" i="1" s="1"/>
  <c r="C3" i="1"/>
  <c r="C2" i="1" s="1"/>
  <c r="C912" i="1" s="1"/>
  <c r="F2" i="1" l="1"/>
  <c r="F912" i="1" s="1"/>
</calcChain>
</file>

<file path=xl/sharedStrings.xml><?xml version="1.0" encoding="utf-8"?>
<sst xmlns="http://schemas.openxmlformats.org/spreadsheetml/2006/main" count="1831" uniqueCount="1785">
  <si>
    <t>Conta contábil</t>
  </si>
  <si>
    <t>Descrição da Conta</t>
  </si>
  <si>
    <t xml:space="preserve">        Saldo anterior        </t>
  </si>
  <si>
    <t xml:space="preserve">            Débito            </t>
  </si>
  <si>
    <t xml:space="preserve">            Crédito           </t>
  </si>
  <si>
    <t xml:space="preserve">          Saldo Atual         </t>
  </si>
  <si>
    <t>1</t>
  </si>
  <si>
    <t>Ativo</t>
  </si>
  <si>
    <t>1.1</t>
  </si>
  <si>
    <t>Ativo Circulante</t>
  </si>
  <si>
    <t>1.1.1</t>
  </si>
  <si>
    <t>Disponível</t>
  </si>
  <si>
    <t>1.1.1.01</t>
  </si>
  <si>
    <t>Operadora</t>
  </si>
  <si>
    <t>1.1.1.01.001</t>
  </si>
  <si>
    <t>Caixa</t>
  </si>
  <si>
    <t>1.1.1.02</t>
  </si>
  <si>
    <t>Bancos Conta Movimento</t>
  </si>
  <si>
    <t>1.1.1.02.010</t>
  </si>
  <si>
    <t>Banco Santander - C/C 13-009265-4</t>
  </si>
  <si>
    <t>1.1.1.02.014</t>
  </si>
  <si>
    <t>Banco Bradesco CC/ 333.090-7  (***)</t>
  </si>
  <si>
    <t>1.1.1.02.020</t>
  </si>
  <si>
    <t>Banco do Brasil C/C 177914-1</t>
  </si>
  <si>
    <t>1.1.1.02.021</t>
  </si>
  <si>
    <t>Banco Santander C/C 13.011302-1 ContaMax</t>
  </si>
  <si>
    <t>1.1.1.02.038</t>
  </si>
  <si>
    <t>CEF C/C 903420-0 Emenda</t>
  </si>
  <si>
    <t>1.1.1.02.058</t>
  </si>
  <si>
    <t>Caixa Economica F 366-2 C/C  577217355-0</t>
  </si>
  <si>
    <t>1.1.1.02.062</t>
  </si>
  <si>
    <t>CEF C/C 491-0 HMFA 57705461715</t>
  </si>
  <si>
    <t>1.1.1.02.063</t>
  </si>
  <si>
    <t>CEF C/C 597-5 CG UB QUINTINO 577217405-0</t>
  </si>
  <si>
    <t>1.1.1.02.068</t>
  </si>
  <si>
    <t>CEF C/C UB Quintino I Invest 577217403-3</t>
  </si>
  <si>
    <t>1.1.1.02.071</t>
  </si>
  <si>
    <t>CEF C/C 670-0  UBDS QUINTINO II</t>
  </si>
  <si>
    <t>1.1.1.02.072</t>
  </si>
  <si>
    <t>CEF C/C 744-7 - HSL 121/21 Mun.</t>
  </si>
  <si>
    <t>1.1.1.02.073</t>
  </si>
  <si>
    <t>CEF C/C 745-5 - HSL 121/21 Fed.</t>
  </si>
  <si>
    <t>1.1.1.02.076</t>
  </si>
  <si>
    <t>CEF C/C 899-0 CAIII AD FEDERAL</t>
  </si>
  <si>
    <t>1.1.1.02.078</t>
  </si>
  <si>
    <t>CEF C/C 925-3 CAIII AD MUNICIPAL</t>
  </si>
  <si>
    <t>1.1.1.02.079</t>
  </si>
  <si>
    <t>CEF C/C 700-5 HSL 121/21 ESTADUAL</t>
  </si>
  <si>
    <t>1.1.1.02.080</t>
  </si>
  <si>
    <t>CEF C/C 964-4 QUINTINO II FEDERAL</t>
  </si>
  <si>
    <t>1.1.1.02.081</t>
  </si>
  <si>
    <t>CEF C/C 1036-7 HMFA Federal</t>
  </si>
  <si>
    <t>1.1.1.02.086</t>
  </si>
  <si>
    <t>CEF C/C 1077-4-Emenda Port GMMS 1041 Oes</t>
  </si>
  <si>
    <t>1.1.1.02.087</t>
  </si>
  <si>
    <t>CEF C/C 1086-3 UPAS UNIFICADAS MUNICIPAL</t>
  </si>
  <si>
    <t>1.1.1.02.088</t>
  </si>
  <si>
    <t>CEF C/C 1087-1 UPAS UNIFICADAS FEDERAL</t>
  </si>
  <si>
    <t>1.1.1.02.090</t>
  </si>
  <si>
    <t>CEF C/C 1115-0 UBDS QUINT SERERP Fed CC</t>
  </si>
  <si>
    <t>1.1.1.02.091</t>
  </si>
  <si>
    <t>CEF C/C 1116-9 UBDS V.Vírginia Federa CC</t>
  </si>
  <si>
    <t>1.1.1.02.092</t>
  </si>
  <si>
    <t>CEF C/C 1140-1 UBSs UNIFICADAS FEDERAL</t>
  </si>
  <si>
    <t>1.1.1.02.093</t>
  </si>
  <si>
    <t>CEF C/C 1139-8 UBSs UNIFICA. FED. 977/23</t>
  </si>
  <si>
    <t>1.1.1.03</t>
  </si>
  <si>
    <t>Aplicações E Poupança</t>
  </si>
  <si>
    <t>1.1.1.03.020</t>
  </si>
  <si>
    <t>BB CP Automático C/C 177914-1</t>
  </si>
  <si>
    <t>1.1.1.03.022</t>
  </si>
  <si>
    <t>Santander CDB ContaMax 13009265-4</t>
  </si>
  <si>
    <t>1.1.1.03.023</t>
  </si>
  <si>
    <t>Santander CDB ContaMax 13011302-1</t>
  </si>
  <si>
    <t>1.1.1.03.037</t>
  </si>
  <si>
    <t>Banco Bradesco Invest Facil 333090-7</t>
  </si>
  <si>
    <t>1.1.1.03.047</t>
  </si>
  <si>
    <t>CEF 903378-5 FIC Giro UPA 13 Maio Feder.</t>
  </si>
  <si>
    <t>1.1.1.03.050</t>
  </si>
  <si>
    <t>CEF 903420-0 FIC Giro Emp. RF REF DI LP</t>
  </si>
  <si>
    <t>1.1.1.03.057</t>
  </si>
  <si>
    <t>CEF 303-4 FIC Giro UPA Norte - Municipal</t>
  </si>
  <si>
    <t>1.1.1.03.058</t>
  </si>
  <si>
    <t>CEF FIC G UPA Norte Mun Inve.577217339-8</t>
  </si>
  <si>
    <t>1.1.1.03.071</t>
  </si>
  <si>
    <t>CEF 439-1 FIC Giro UPA Oeste - Municipal</t>
  </si>
  <si>
    <t>1.1.1.03.072</t>
  </si>
  <si>
    <t>CEF FIC G UPA Oeste Mun Inve.577217377-0</t>
  </si>
  <si>
    <t>1.1.1.03.073</t>
  </si>
  <si>
    <t>CEF C/C 491-0 HMFA FIC GIRO 5770546715</t>
  </si>
  <si>
    <t>1.1.1.03.078</t>
  </si>
  <si>
    <t>CEF 572-0 FIC Giro MPE REF DI LP UBS QUI</t>
  </si>
  <si>
    <t>1.1.1.03.079</t>
  </si>
  <si>
    <t>CEF 597-5 FIC GIRO MEP UBS QUINTINO</t>
  </si>
  <si>
    <t>1.1.1.03.081</t>
  </si>
  <si>
    <t>CEF 670-0 UBDS QUINTINOII FIC GIRO MUNIC</t>
  </si>
  <si>
    <t>1.1.1.03.082</t>
  </si>
  <si>
    <t>CEF 744-7 FIC GIRO MPE - HSL 121/21 Mun</t>
  </si>
  <si>
    <t>1.1.1.03.083</t>
  </si>
  <si>
    <t>CEF 745-5 FIC GIRO MPE - HSL 121/21 Fed.</t>
  </si>
  <si>
    <t>1.1.1.03.085</t>
  </si>
  <si>
    <t>Santander 13009265-4 05-22 CDB DI PJ</t>
  </si>
  <si>
    <t>1.1.1.03.092</t>
  </si>
  <si>
    <t>CEF 597-5 UBS QUINTINO I CDB FLX</t>
  </si>
  <si>
    <t>1.1.1.03.094</t>
  </si>
  <si>
    <t>CEF 925-3 CAPS 4 MUNICIPAL FIC GIRO EMPR</t>
  </si>
  <si>
    <t>1.1.1.03.095</t>
  </si>
  <si>
    <t>CEF 700-5 HSL ESTADUAL FIC GIRO EMP RF</t>
  </si>
  <si>
    <t>1.1.1.03.096</t>
  </si>
  <si>
    <t>CEF 964-4 UBDS QUINTINO II FEDERAL FIC G</t>
  </si>
  <si>
    <t>1.1.1.03.097</t>
  </si>
  <si>
    <t>CEF  1036-7 HMFA Federal FIC GIRO</t>
  </si>
  <si>
    <t>1.1.1.03.105</t>
  </si>
  <si>
    <t>CEF 1086-3 UPAS UNIFICADAS MUNICIPAL FIC</t>
  </si>
  <si>
    <t>1.1.1.03.106</t>
  </si>
  <si>
    <t>CEF 1087-1 UPAS UNIFICADAS FEDERAL FIC G</t>
  </si>
  <si>
    <t>1.1.1.03.108</t>
  </si>
  <si>
    <t>CEF 1086-3 UPAS UNIFICADAS MUNICIPAL CDB</t>
  </si>
  <si>
    <t>1.1.1.03.109</t>
  </si>
  <si>
    <t>CEF 1087-1 UPAS UNIFICADAS FEDERAL CDB F</t>
  </si>
  <si>
    <t>1.1.1.03.110</t>
  </si>
  <si>
    <t>CEF 1077-4 UPA OESTE-Emenda PORT GMMS Fe</t>
  </si>
  <si>
    <t>1.1.1.03.111</t>
  </si>
  <si>
    <t>CEF C/C 1115-0 UBDS QUI SERERP Fed Fic G</t>
  </si>
  <si>
    <t>1.1.1.03.113</t>
  </si>
  <si>
    <t>CEF 1140-1 UBSs UNIFICADAS FED. FIC GIRO</t>
  </si>
  <si>
    <t>1.1.1.03.114</t>
  </si>
  <si>
    <t>CEF 1140-1 UBSs UNIFICADAS FED. CDB FLX</t>
  </si>
  <si>
    <t>1.1.1.03.115</t>
  </si>
  <si>
    <t>CEF 1139-8 UBSs UNIFICADAS FED. 977/23</t>
  </si>
  <si>
    <t>1.1.1.03.116</t>
  </si>
  <si>
    <t>CEF 899-0 CAPS III AD FEDERAL  FIC GIRO</t>
  </si>
  <si>
    <t>1.1.1.03.117</t>
  </si>
  <si>
    <t>CEF 899-0 CAPS III AD FEDERAL CDB FLEX</t>
  </si>
  <si>
    <t>1.1.1.03.118</t>
  </si>
  <si>
    <t>CEF 925-3 CAPS III AD MUNICIPAL FIC GIRO</t>
  </si>
  <si>
    <t>1.1.1.03.119</t>
  </si>
  <si>
    <t>CEF 903420-0 HOSPITAL  UNIVERSITARIO CDB</t>
  </si>
  <si>
    <t>1.1.1.03.120</t>
  </si>
  <si>
    <t>CEF 1086-3 UPAS UNIF MUN FIC ESMERALDA</t>
  </si>
  <si>
    <t>1.1.2</t>
  </si>
  <si>
    <t>Contas A Receber</t>
  </si>
  <si>
    <t>1.1.2.01</t>
  </si>
  <si>
    <t>Contas a Receber Sus</t>
  </si>
  <si>
    <t>1.1.2.01.001</t>
  </si>
  <si>
    <t>SUS - Serviços Hospitalares</t>
  </si>
  <si>
    <t>1.1.2.01.003</t>
  </si>
  <si>
    <t>Contratos de Gestão</t>
  </si>
  <si>
    <t>1.1.2.01.004</t>
  </si>
  <si>
    <t>HM Francisco de Assis - 004 e 022/2020</t>
  </si>
  <si>
    <t>1.1.2.01.006</t>
  </si>
  <si>
    <t>CA4 - 141/2022</t>
  </si>
  <si>
    <t>1.1.2.01.007</t>
  </si>
  <si>
    <t>SERERP - 247/2023</t>
  </si>
  <si>
    <t>1.1.2.01.008</t>
  </si>
  <si>
    <t>Contrato de Gestão 324/2023 Upas</t>
  </si>
  <si>
    <t>1.1.2.01.009</t>
  </si>
  <si>
    <t>Contrato de Gestão 31/2024 UBS'S</t>
  </si>
  <si>
    <t>1.1.2.02</t>
  </si>
  <si>
    <t>Contas a Receber Convenios</t>
  </si>
  <si>
    <t>1.1.2.02.002</t>
  </si>
  <si>
    <t>AMIL Assistencia Médica Sao Paulo S/A</t>
  </si>
  <si>
    <t>1.1.2.02.004</t>
  </si>
  <si>
    <t>Cassi- Caixa Assist.Func. Brasil</t>
  </si>
  <si>
    <t>1.1.2.02.005</t>
  </si>
  <si>
    <t>Economus - Inst.Seg.Social N.C.</t>
  </si>
  <si>
    <t>1.1.2.02.008</t>
  </si>
  <si>
    <t>Fundação Cesp/Cpfl/Eletrpaulo</t>
  </si>
  <si>
    <t>1.1.2.02.013</t>
  </si>
  <si>
    <t>Santa Casa Saúde</t>
  </si>
  <si>
    <t>1.1.2.02.019</t>
  </si>
  <si>
    <t>Sassom - S.Assist.S.Mun.R.Preto</t>
  </si>
  <si>
    <t>1.1.2.02.020</t>
  </si>
  <si>
    <t>Saúde Bradesco - Bradesco Seg.</t>
  </si>
  <si>
    <t>1.1.2.02.023</t>
  </si>
  <si>
    <t>São Francisco Sistemas de Saúde</t>
  </si>
  <si>
    <t>1.1.2.02.024</t>
  </si>
  <si>
    <t>Sul America Serviços Med. Ltda.</t>
  </si>
  <si>
    <t>1.1.2.02.026</t>
  </si>
  <si>
    <t>Unimed</t>
  </si>
  <si>
    <t>1.1.2.02.030</t>
  </si>
  <si>
    <t>Apas</t>
  </si>
  <si>
    <t>1.1.2.02.033</t>
  </si>
  <si>
    <t>Hospital São Francisco Soc Empr</t>
  </si>
  <si>
    <t>1.1.2.02.034</t>
  </si>
  <si>
    <t>Univida</t>
  </si>
  <si>
    <t>1.1.2.02.043</t>
  </si>
  <si>
    <t>Notre Dame Seguradora S/A</t>
  </si>
  <si>
    <t>1.1.2.02.044</t>
  </si>
  <si>
    <t>Nefron</t>
  </si>
  <si>
    <t>1.1.2.02.045</t>
  </si>
  <si>
    <t>Maritima Seguro</t>
  </si>
  <si>
    <t>1.1.2.02.048</t>
  </si>
  <si>
    <t>Iamspe- Inst.Assist.Med.Serv.P.</t>
  </si>
  <si>
    <t>1.1.2.02.051</t>
  </si>
  <si>
    <t>Sermed</t>
  </si>
  <si>
    <t>1.1.2.02.054</t>
  </si>
  <si>
    <t>Porto Seguro Seguro Saúde SA</t>
  </si>
  <si>
    <t>1.1.2.02.058</t>
  </si>
  <si>
    <t>Life Empresarial Saude Ltda.</t>
  </si>
  <si>
    <t>1.1.2.02.068</t>
  </si>
  <si>
    <t>Coopus Regional Saude</t>
  </si>
  <si>
    <t>1.1.3</t>
  </si>
  <si>
    <t>(-) Provisão P/ Devedores Duvidosos</t>
  </si>
  <si>
    <t>1.1.3.01</t>
  </si>
  <si>
    <t>(-) PDD Convênios / Sus / Particulares</t>
  </si>
  <si>
    <t>1.1.3.01.001</t>
  </si>
  <si>
    <t>(-) PDD Convênios e Sus</t>
  </si>
  <si>
    <t>1.1.3.01.002</t>
  </si>
  <si>
    <t>(-) PDD Particulares</t>
  </si>
  <si>
    <t>1.1.4</t>
  </si>
  <si>
    <t>Outros Créditos</t>
  </si>
  <si>
    <t>1.1.4.01</t>
  </si>
  <si>
    <t>Outros Créditos a Receber</t>
  </si>
  <si>
    <t>1.1.4.01.002</t>
  </si>
  <si>
    <t>Particulares</t>
  </si>
  <si>
    <t>1.1.4.01.005</t>
  </si>
  <si>
    <t>Cartão De Crédito</t>
  </si>
  <si>
    <t>1.1.4.01.006</t>
  </si>
  <si>
    <t>Outros Créditos A Receber</t>
  </si>
  <si>
    <t>1.1.4.01.008</t>
  </si>
  <si>
    <t>Creditos a Faturar</t>
  </si>
  <si>
    <t>1.1.4.01.013</t>
  </si>
  <si>
    <t>(-) PCLD Outros Créditos</t>
  </si>
  <si>
    <t>1.1.4.01.015</t>
  </si>
  <si>
    <t>Multas s/ Contratos</t>
  </si>
  <si>
    <t>1.1.4.01.017</t>
  </si>
  <si>
    <t>SENERP-Serviço de Nefrologia de Rib.Pret</t>
  </si>
  <si>
    <t>1.1.4.01.018</t>
  </si>
  <si>
    <t>Sta Casa Miseric.Beneficência Portuguesa</t>
  </si>
  <si>
    <t>1.1.4.03</t>
  </si>
  <si>
    <t>Créditos a Realizar</t>
  </si>
  <si>
    <t>1.1.4.03.001</t>
  </si>
  <si>
    <t>Reajuste Salarial a Apropriar - Unidades</t>
  </si>
  <si>
    <t>1.1.5</t>
  </si>
  <si>
    <t>Adiantamentos</t>
  </si>
  <si>
    <t>1.1.5.01</t>
  </si>
  <si>
    <t>Adiantamentos a Terceiros</t>
  </si>
  <si>
    <t>1.1.5.01.001</t>
  </si>
  <si>
    <t>Adiantamento de Salários</t>
  </si>
  <si>
    <t>1.1.5.01.002</t>
  </si>
  <si>
    <t>Adiantamento a Fornecedores</t>
  </si>
  <si>
    <t>1.1.5.01.003</t>
  </si>
  <si>
    <t>Adiantamento de Férias</t>
  </si>
  <si>
    <t>1.1.5.01.005</t>
  </si>
  <si>
    <t>Adiantamentos Diversos</t>
  </si>
  <si>
    <t>1.1.5.01.006</t>
  </si>
  <si>
    <t>Adiantamento 13. Salário</t>
  </si>
  <si>
    <t>1.1.5.02</t>
  </si>
  <si>
    <t>Vales</t>
  </si>
  <si>
    <t>1.1.5.02.001</t>
  </si>
  <si>
    <t>Vales a colaboradores</t>
  </si>
  <si>
    <t>1.1.6</t>
  </si>
  <si>
    <t>Estoque</t>
  </si>
  <si>
    <t>1.1.6.01</t>
  </si>
  <si>
    <t>Materiais e Medicamentos</t>
  </si>
  <si>
    <t>1.1.6.01.001</t>
  </si>
  <si>
    <t>Medicamentos</t>
  </si>
  <si>
    <t>1.1.6.01.003</t>
  </si>
  <si>
    <t>Nutrição e Dietética</t>
  </si>
  <si>
    <t>1.1.6.01.005</t>
  </si>
  <si>
    <t>Lavanderia/Costura/Rouparia</t>
  </si>
  <si>
    <t>1.1.6.01.006</t>
  </si>
  <si>
    <t>Limpeza</t>
  </si>
  <si>
    <t>1.1.6.01.007</t>
  </si>
  <si>
    <t>Descartáveis</t>
  </si>
  <si>
    <t>1.1.6.01.008</t>
  </si>
  <si>
    <t>Fórmula Infantil</t>
  </si>
  <si>
    <t>1.1.6.01.011</t>
  </si>
  <si>
    <t>Materiais de Enfermagem</t>
  </si>
  <si>
    <t>1.1.6.01.012</t>
  </si>
  <si>
    <t>Materiais de EPI</t>
  </si>
  <si>
    <t>1.1.6.01.013</t>
  </si>
  <si>
    <t>Materiais de Escritório</t>
  </si>
  <si>
    <t>1.1.6.01.014</t>
  </si>
  <si>
    <t>Materiais de Laboratório</t>
  </si>
  <si>
    <t>1.1.6.01.015</t>
  </si>
  <si>
    <t>Materiais de Odontologia</t>
  </si>
  <si>
    <t>1.1.6.01.016</t>
  </si>
  <si>
    <t>Ferramentas</t>
  </si>
  <si>
    <t>1.1.6.01.018</t>
  </si>
  <si>
    <t>Material de Construção</t>
  </si>
  <si>
    <t>1.1.6.01.019</t>
  </si>
  <si>
    <t>Material de Hidráulica</t>
  </si>
  <si>
    <t>1.1.6.01.020</t>
  </si>
  <si>
    <t>Material Elétrico</t>
  </si>
  <si>
    <t>1.1.6.01.021</t>
  </si>
  <si>
    <t>Órteses e Próteses OPME</t>
  </si>
  <si>
    <t>1.1.6.01.022</t>
  </si>
  <si>
    <t>Utensílios</t>
  </si>
  <si>
    <t>1.1.6.01.023</t>
  </si>
  <si>
    <t>Material de Informática</t>
  </si>
  <si>
    <t>1.1.7</t>
  </si>
  <si>
    <t>Despesas do Exercício Seguinte</t>
  </si>
  <si>
    <t>1.1.7.01</t>
  </si>
  <si>
    <t>Despesas Antecipadas</t>
  </si>
  <si>
    <t>1.1.7.01.001</t>
  </si>
  <si>
    <t>Premios de Seguros</t>
  </si>
  <si>
    <t>1.2</t>
  </si>
  <si>
    <t>Não Circulante</t>
  </si>
  <si>
    <t>1.2.1</t>
  </si>
  <si>
    <t>Realizável Longo Prazo</t>
  </si>
  <si>
    <t>1.2.1.01</t>
  </si>
  <si>
    <t>Depósito Judicial</t>
  </si>
  <si>
    <t>1.2.1.01.001</t>
  </si>
  <si>
    <t>Deposito Judicial</t>
  </si>
  <si>
    <t>1.2.1.01.002</t>
  </si>
  <si>
    <t>Depósito Judicial - Honorários</t>
  </si>
  <si>
    <t>1.2.3</t>
  </si>
  <si>
    <t>Imobilizado</t>
  </si>
  <si>
    <t>1.2.3.01</t>
  </si>
  <si>
    <t>Custo de Aquisição</t>
  </si>
  <si>
    <t>1.2.3.01.001</t>
  </si>
  <si>
    <t>Terrenos</t>
  </si>
  <si>
    <t>1.2.3.01.003</t>
  </si>
  <si>
    <t>Benfeitórias</t>
  </si>
  <si>
    <t>1.2.3.01.005</t>
  </si>
  <si>
    <t>Móveis E Utensilios</t>
  </si>
  <si>
    <t>1.2.3.01.006</t>
  </si>
  <si>
    <t>Máquinas E Equip. Apar.Instrum.Hosp</t>
  </si>
  <si>
    <t>1.2.3.01.007</t>
  </si>
  <si>
    <t>Equipamento Hospitalar</t>
  </si>
  <si>
    <t>1.2.3.01.008</t>
  </si>
  <si>
    <t>Equipamentos De Informatica</t>
  </si>
  <si>
    <t>1.2.3.01.009</t>
  </si>
  <si>
    <t>Veiculos</t>
  </si>
  <si>
    <t>1.2.3.04</t>
  </si>
  <si>
    <t>Depreciações Acumuladas Custo de Aquisiç</t>
  </si>
  <si>
    <t>1.2.3.04.002</t>
  </si>
  <si>
    <t>Depreciação Móveis E Utensílios</t>
  </si>
  <si>
    <t>1.2.3.04.003</t>
  </si>
  <si>
    <t>Depreciação Máquina E Equipamento</t>
  </si>
  <si>
    <t>1.2.3.04.004</t>
  </si>
  <si>
    <t>Depreciação Equipamento Hospitalar</t>
  </si>
  <si>
    <t>1.2.3.04.005</t>
  </si>
  <si>
    <t>Depreciação Equipamento De Informática</t>
  </si>
  <si>
    <t>1.2.3.04.006</t>
  </si>
  <si>
    <t>Depreciação Veiculo</t>
  </si>
  <si>
    <t>1.2.3.04.007</t>
  </si>
  <si>
    <t>Depreciação Benfeitorias</t>
  </si>
  <si>
    <t>1.2.3.08</t>
  </si>
  <si>
    <t>Cessão de Uso e Empréstimo de Bens</t>
  </si>
  <si>
    <t>1.2.3.08.001</t>
  </si>
  <si>
    <t>Cessão e Empréstimo de Bens Públicos</t>
  </si>
  <si>
    <t>1.2.4</t>
  </si>
  <si>
    <t>Intangível</t>
  </si>
  <si>
    <t>1.2.4.01</t>
  </si>
  <si>
    <t>Intangíveis</t>
  </si>
  <si>
    <t>1.2.4.01.002</t>
  </si>
  <si>
    <t>Software - Licenças</t>
  </si>
  <si>
    <t>1.2.4.02</t>
  </si>
  <si>
    <t>Amortização Acumulada</t>
  </si>
  <si>
    <t>1.2.4.02.001</t>
  </si>
  <si>
    <t>2</t>
  </si>
  <si>
    <t>Passivo</t>
  </si>
  <si>
    <t>2.1</t>
  </si>
  <si>
    <t>Circulante</t>
  </si>
  <si>
    <t>2.1.1</t>
  </si>
  <si>
    <t>Fornecedores</t>
  </si>
  <si>
    <t>2.1.1.01</t>
  </si>
  <si>
    <t>Fornecedores de Bens e Materiais</t>
  </si>
  <si>
    <t>2.1.1.01.011</t>
  </si>
  <si>
    <t>Cristalia - Produtos Farm. Ltda.</t>
  </si>
  <si>
    <t>2.1.1.01.013</t>
  </si>
  <si>
    <t>Cirurgica Fernandes Ltda.</t>
  </si>
  <si>
    <t>2.1.1.01.014</t>
  </si>
  <si>
    <t>Cia. Ultragaz S/A</t>
  </si>
  <si>
    <t>2.1.1.01.036</t>
  </si>
  <si>
    <t>Cirurgica Sta Cruz Com Prod Hosp</t>
  </si>
  <si>
    <t>2.1.1.01.042</t>
  </si>
  <si>
    <t>Posto De Serviços Maravilha</t>
  </si>
  <si>
    <t>2.1.1.01.052</t>
  </si>
  <si>
    <t>Nacional Comercial Hospitalar Ltda.</t>
  </si>
  <si>
    <t>2.1.1.01.060</t>
  </si>
  <si>
    <t>Protec  Equipamentos Médicos</t>
  </si>
  <si>
    <t>2.1.1.01.063</t>
  </si>
  <si>
    <t>TCM Comercio De Produtos Nutric. Ltda.</t>
  </si>
  <si>
    <t>2.1.1.01.067</t>
  </si>
  <si>
    <t>White Martins Gases Industriais Ltda</t>
  </si>
  <si>
    <t>2.1.1.01.078</t>
  </si>
  <si>
    <t>Patton - Comercio De Ferragens E Mat.Ele</t>
  </si>
  <si>
    <t>2.1.1.01.092</t>
  </si>
  <si>
    <t>Dimebras Comercial Hospitalar Ltda.</t>
  </si>
  <si>
    <t>2.1.1.01.116</t>
  </si>
  <si>
    <t>Servimed  Comercial Ltda.</t>
  </si>
  <si>
    <t>2.1.1.01.119</t>
  </si>
  <si>
    <t>Flexor Industrial e Comercial Eireli</t>
  </si>
  <si>
    <t>2.1.1.01.128</t>
  </si>
  <si>
    <t>Unimed Nordeste</t>
  </si>
  <si>
    <t>2.1.1.01.140</t>
  </si>
  <si>
    <t>Expressa Distribuidora De Med.</t>
  </si>
  <si>
    <t>2.1.1.01.166</t>
  </si>
  <si>
    <t>Cirurgica Ribeirão Preto</t>
  </si>
  <si>
    <t>2.1.1.01.198</t>
  </si>
  <si>
    <t>Mecano Pack Embalagens Ltda. (Bom Sabor)</t>
  </si>
  <si>
    <t>2.1.1.01.205</t>
  </si>
  <si>
    <t>R.P. Comercio De Materias Hospitalares L</t>
  </si>
  <si>
    <t>2.1.1.01.208</t>
  </si>
  <si>
    <t>Comercial Cirurgica Rioclarense</t>
  </si>
  <si>
    <t>2.1.1.01.210</t>
  </si>
  <si>
    <t>Dupatri Hospitalar Com Imp Exp Ltda.-Cat</t>
  </si>
  <si>
    <t>2.1.1.01.212</t>
  </si>
  <si>
    <t>Serralat Laticínios Ltda</t>
  </si>
  <si>
    <t>2.1.1.01.260</t>
  </si>
  <si>
    <t>Rispel Distribuidora</t>
  </si>
  <si>
    <t>2.1.1.01.292</t>
  </si>
  <si>
    <t>John Cassio Crispim Baldin Prod. De Limp</t>
  </si>
  <si>
    <t>2.1.1.01.293</t>
  </si>
  <si>
    <t>Seven Fórmulas Quimioterápicas Ltda.</t>
  </si>
  <si>
    <t>2.1.1.01.298</t>
  </si>
  <si>
    <t>Soquímica Laboratórios Ltda.</t>
  </si>
  <si>
    <t>2.1.1.01.305</t>
  </si>
  <si>
    <t>Los Angeles Artigos De Proteção Ltda - M</t>
  </si>
  <si>
    <t>2.1.1.01.315</t>
  </si>
  <si>
    <t>Nutri Arthi Comercial Ltda - ME</t>
  </si>
  <si>
    <t>2.1.1.01.326</t>
  </si>
  <si>
    <t>Eurofarma Laboratorios Ltda.</t>
  </si>
  <si>
    <t>2.1.1.01.339</t>
  </si>
  <si>
    <t>Rosana Da Silva Com. De Curtinas E Persi</t>
  </si>
  <si>
    <t>2.1.1.01.357</t>
  </si>
  <si>
    <t>Andrei Publicações Med. Farmac. E Tecnic</t>
  </si>
  <si>
    <t>2.1.1.01.362</t>
  </si>
  <si>
    <t>Frigelar Comercio E Distribuição S/A</t>
  </si>
  <si>
    <t>2.1.1.01.365</t>
  </si>
  <si>
    <t>Drogavida Comercial De Drogas Ltda.</t>
  </si>
  <si>
    <t>2.1.1.01.384</t>
  </si>
  <si>
    <t>Injex - Indústria Cirúrgica LTDA</t>
  </si>
  <si>
    <t>2.1.1.01.388</t>
  </si>
  <si>
    <t>S3 Med Dist. De Medicamentos Ltad.</t>
  </si>
  <si>
    <t>2.1.1.01.410</t>
  </si>
  <si>
    <t>L.A.R. Comercio De Prod. De Hig. E Servi</t>
  </si>
  <si>
    <t>2.1.1.01.412</t>
  </si>
  <si>
    <t>Caçola Embalagens Ltda.</t>
  </si>
  <si>
    <t>2.1.1.01.415</t>
  </si>
  <si>
    <t>MRA Comercio De Intrumentos Eletronicos</t>
  </si>
  <si>
    <t>2.1.1.01.425</t>
  </si>
  <si>
    <t>Cirúrgica São José Ltda</t>
  </si>
  <si>
    <t>2.1.1.01.432</t>
  </si>
  <si>
    <t>Ativa Comercial Hospitalar Ltda.</t>
  </si>
  <si>
    <t>2.1.1.01.434</t>
  </si>
  <si>
    <t>Medilar Imp. Dist. Prod. Med. Hospitalar</t>
  </si>
  <si>
    <t>2.1.1.01.439</t>
  </si>
  <si>
    <t>CM Hospitalar Ltda</t>
  </si>
  <si>
    <t>2.1.1.01.441</t>
  </si>
  <si>
    <t>CM Hospitalar Ltda (RP)</t>
  </si>
  <si>
    <t>2.1.1.01.461</t>
  </si>
  <si>
    <t>Crismed Comercial Hospitalar LTDA</t>
  </si>
  <si>
    <t>2.1.1.01.463</t>
  </si>
  <si>
    <t>Soma/SP Produtos Hospitalares Ltda</t>
  </si>
  <si>
    <t>2.1.1.01.471</t>
  </si>
  <si>
    <t>Polo Cirúrgico Ltda - ME</t>
  </si>
  <si>
    <t>2.1.1.01.490</t>
  </si>
  <si>
    <t>Labor Import Com Imp Exp Ltda</t>
  </si>
  <si>
    <t>2.1.1.01.510</t>
  </si>
  <si>
    <t>Nova Hospitalar Com e Imp de Prod Hosp</t>
  </si>
  <si>
    <t>2.1.1.01.511</t>
  </si>
  <si>
    <t>Cirurgica Brasil Coml. Imp. Ltda.</t>
  </si>
  <si>
    <t>2.1.1.01.514</t>
  </si>
  <si>
    <t>M. P. Comercio de Materiais Hospitalares</t>
  </si>
  <si>
    <t>2.1.1.01.526</t>
  </si>
  <si>
    <t>Hdl Log. Hosp. Ltda.</t>
  </si>
  <si>
    <t>2.1.1.01.543</t>
  </si>
  <si>
    <t>Polar Fix Ind E Com De Prod Hosp Ltda</t>
  </si>
  <si>
    <t>2.1.1.01.548</t>
  </si>
  <si>
    <t>Andrea Gentil - ME</t>
  </si>
  <si>
    <t>2.1.1.01.561</t>
  </si>
  <si>
    <t>Antibioticos do Brasil Ltda.</t>
  </si>
  <si>
    <t>2.1.1.01.562</t>
  </si>
  <si>
    <t>Integralmed Comercio e Prod Ltda</t>
  </si>
  <si>
    <t>2.1.1.01.578</t>
  </si>
  <si>
    <t>Welldone Assistencia Laboratorial Eireli</t>
  </si>
  <si>
    <t>2.1.1.01.603</t>
  </si>
  <si>
    <t>Farmater Medicamentos Ltda</t>
  </si>
  <si>
    <t>2.1.1.01.633</t>
  </si>
  <si>
    <t>Silmag Brasil Produtos Médicos Ltda</t>
  </si>
  <si>
    <t>2.1.1.01.650</t>
  </si>
  <si>
    <t>Da Silva &amp; Ferezin Com. Mat. Eletricos</t>
  </si>
  <si>
    <t>2.1.1.01.654</t>
  </si>
  <si>
    <t>Global Ar Comércio de Refrogeração Ltda.</t>
  </si>
  <si>
    <t>2.1.1.01.662</t>
  </si>
  <si>
    <t>Multifarma Comercial Ltda</t>
  </si>
  <si>
    <t>2.1.1.01.693</t>
  </si>
  <si>
    <t>RM Produtos Higiene e Limpeza Ltda Me</t>
  </si>
  <si>
    <t>2.1.1.01.696</t>
  </si>
  <si>
    <t>Helianto Farmaceutica Ltda EPP</t>
  </si>
  <si>
    <t>2.1.1.01.701</t>
  </si>
  <si>
    <t>Axmed Equip.Med.Hosp.Ltda EPP</t>
  </si>
  <si>
    <t>2.1.1.01.702</t>
  </si>
  <si>
    <t>Werbran Distribuidora de Medicamentos Lt</t>
  </si>
  <si>
    <t>2.1.1.01.774</t>
  </si>
  <si>
    <t>S.J.Prod.Quimicos Ltda</t>
  </si>
  <si>
    <t>2.1.1.01.783</t>
  </si>
  <si>
    <t>Sonia Regina Gomes Barbosa Me</t>
  </si>
  <si>
    <t>2.1.1.01.787</t>
  </si>
  <si>
    <t>Isalain Distrib. Prod. Alimenticios Ltda</t>
  </si>
  <si>
    <t>2.1.1.01.803</t>
  </si>
  <si>
    <t>Spider Tecnologia Ind.Com.Ltda</t>
  </si>
  <si>
    <t>2.1.1.01.852</t>
  </si>
  <si>
    <t>Medical Farma Produtos Farmaceuticos</t>
  </si>
  <si>
    <t>2.1.1.01.868</t>
  </si>
  <si>
    <t>Halex Istar Ind Farmacêutica Ltda</t>
  </si>
  <si>
    <t>2.1.1.01.876</t>
  </si>
  <si>
    <t>Ticket Etiquestas Adesivas Ltda</t>
  </si>
  <si>
    <t>2.1.1.01.899</t>
  </si>
  <si>
    <t>Belive Comércio de Prod. Hosp. LTDA EPP</t>
  </si>
  <si>
    <t>2.1.1.01.923</t>
  </si>
  <si>
    <t>Acacia Comércio de Medicamentos LTDA</t>
  </si>
  <si>
    <t>2.1.1.01.928</t>
  </si>
  <si>
    <t>Dina Aparecida C. S. ME - Armarinhos</t>
  </si>
  <si>
    <t>2.1.1.01.949</t>
  </si>
  <si>
    <t>Volgen Hospitalar LTDA ME</t>
  </si>
  <si>
    <t>2.1.1.01.959</t>
  </si>
  <si>
    <t>Diag Solution Artigos Médicos Ltda</t>
  </si>
  <si>
    <t>2.1.1.01.999</t>
  </si>
  <si>
    <t>Diversos - Fornecedores Bens e Materiais</t>
  </si>
  <si>
    <t>2.1.1.02</t>
  </si>
  <si>
    <t>Fornecedores de Serv. Médicos PF</t>
  </si>
  <si>
    <t>2.1.1.02.004</t>
  </si>
  <si>
    <t>Angelo Gustavo Zucca Mathes</t>
  </si>
  <si>
    <t>2.1.1.02.035</t>
  </si>
  <si>
    <t>Joel Calchichi Rigo</t>
  </si>
  <si>
    <t>2.1.1.02.056</t>
  </si>
  <si>
    <t>João Cornicelli</t>
  </si>
  <si>
    <t>2.1.1.02.111</t>
  </si>
  <si>
    <t>Esidir José Faccio</t>
  </si>
  <si>
    <t>2.1.1.02.165</t>
  </si>
  <si>
    <t>Heitor Ricardo Cosiski Marana</t>
  </si>
  <si>
    <t>2.1.1.02.173</t>
  </si>
  <si>
    <t>Gerson Felisbino Dos Reis</t>
  </si>
  <si>
    <t>2.1.1.02.238</t>
  </si>
  <si>
    <t>Luiz Arthur Z.Galvão Cesar</t>
  </si>
  <si>
    <t>2.1.1.02.247</t>
  </si>
  <si>
    <t>Wagner S.Shimazaki</t>
  </si>
  <si>
    <t>2.1.1.02.255</t>
  </si>
  <si>
    <t>Paula Sandra R. Cuginotti</t>
  </si>
  <si>
    <t>2.1.1.02.274</t>
  </si>
  <si>
    <t>Gustavo Antonio Neppelenbroek</t>
  </si>
  <si>
    <t>2.1.1.02.354</t>
  </si>
  <si>
    <t>Helio Sergio Fernadez Cyrino</t>
  </si>
  <si>
    <t>2.1.1.02.360</t>
  </si>
  <si>
    <t>Grasiela Soletti Facciulo</t>
  </si>
  <si>
    <t>2.1.1.02.365</t>
  </si>
  <si>
    <t>Raphael Mismito de Carvalho</t>
  </si>
  <si>
    <t>2.1.1.02.368</t>
  </si>
  <si>
    <t>Gustavo Prata Misiara</t>
  </si>
  <si>
    <t>2.1.1.02.371</t>
  </si>
  <si>
    <t>Luciana de Abreu Soares Borges</t>
  </si>
  <si>
    <t>2.1.1.02.373</t>
  </si>
  <si>
    <t>ENIO FERREIRA FREITAS</t>
  </si>
  <si>
    <t>2.1.1.02.376</t>
  </si>
  <si>
    <t>Rogerio A. Araujo Andrade</t>
  </si>
  <si>
    <t>2.1.1.02.396</t>
  </si>
  <si>
    <t>Maria Betânia Calzavara Lemos</t>
  </si>
  <si>
    <t>2.1.1.02.451</t>
  </si>
  <si>
    <t>Lucas Albieri</t>
  </si>
  <si>
    <t>2.1.1.02.454</t>
  </si>
  <si>
    <t>Douglas A. de Carvalho</t>
  </si>
  <si>
    <t>2.1.1.02.456</t>
  </si>
  <si>
    <t>Frederico de A. Soares</t>
  </si>
  <si>
    <t>2.1.1.02.493</t>
  </si>
  <si>
    <t>Ana Carolina Costa da Silva</t>
  </si>
  <si>
    <t>2.1.1.02.532</t>
  </si>
  <si>
    <t>Ricardo Alexandre Silveira</t>
  </si>
  <si>
    <t>2.1.1.02.536</t>
  </si>
  <si>
    <t>Miguel Francisco Julio Neto</t>
  </si>
  <si>
    <t>2.1.1.02.554</t>
  </si>
  <si>
    <t>Bruna Alessandra da Silva</t>
  </si>
  <si>
    <t>2.1.1.02.569</t>
  </si>
  <si>
    <t>Graziela Cruz e Silva</t>
  </si>
  <si>
    <t>2.1.1.02.598</t>
  </si>
  <si>
    <t>Veridiana Verzignassi</t>
  </si>
  <si>
    <t>2.1.1.02.606</t>
  </si>
  <si>
    <t>Jose Eduardo Chufalo</t>
  </si>
  <si>
    <t>2.1.1.02.607</t>
  </si>
  <si>
    <t>David Leite Fortes</t>
  </si>
  <si>
    <t>2.1.1.02.623</t>
  </si>
  <si>
    <t>Allana Campos Alves</t>
  </si>
  <si>
    <t>2.1.1.03</t>
  </si>
  <si>
    <t>Fornecedores Serv. Médicos PJ</t>
  </si>
  <si>
    <t>2.1.1.03.008</t>
  </si>
  <si>
    <t>Clinica Rossanez S/S</t>
  </si>
  <si>
    <t>2.1.1.03.009</t>
  </si>
  <si>
    <t>Cassiani E Nassar Serviços Médicos</t>
  </si>
  <si>
    <t>2.1.1.03.011</t>
  </si>
  <si>
    <t>Clinica Vascular Dr. Rui Do Prado Filho</t>
  </si>
  <si>
    <t>2.1.1.03.013</t>
  </si>
  <si>
    <t>Cep Centro De Ginecologia E End.</t>
  </si>
  <si>
    <t>2.1.1.03.016</t>
  </si>
  <si>
    <t>Clinica Marques S/C Ltda.</t>
  </si>
  <si>
    <t>2.1.1.03.017</t>
  </si>
  <si>
    <t>Clínica Vida S/C Ltda</t>
  </si>
  <si>
    <t>2.1.1.03.021</t>
  </si>
  <si>
    <t>Castillo E Ferracioli S/C</t>
  </si>
  <si>
    <t>2.1.1.03.022</t>
  </si>
  <si>
    <t>Clinica Cardiocenter S/C Ltda.</t>
  </si>
  <si>
    <t>2.1.1.03.023</t>
  </si>
  <si>
    <t>Clinica De Assessoria Méd. E Enf. Campos</t>
  </si>
  <si>
    <t>2.1.1.03.032</t>
  </si>
  <si>
    <t>Instituto Patologia E Citologia Prof.Dr.</t>
  </si>
  <si>
    <t>2.1.1.03.034</t>
  </si>
  <si>
    <t>Instituto Paulista De Otorrinorologia</t>
  </si>
  <si>
    <t>2.1.1.03.035</t>
  </si>
  <si>
    <t>Ismael, Rojas &amp; Bernardes Ltda.</t>
  </si>
  <si>
    <t>2.1.1.03.041</t>
  </si>
  <si>
    <t>Laboratório Patologia Cirurgica Citopato</t>
  </si>
  <si>
    <t>2.1.1.03.043</t>
  </si>
  <si>
    <t>Lara Serviços Médicos S/c Ltda.</t>
  </si>
  <si>
    <t>2.1.1.03.044</t>
  </si>
  <si>
    <t>M.M. Laboratório De Patologia E Citologi</t>
  </si>
  <si>
    <t>2.1.1.03.047</t>
  </si>
  <si>
    <t>Mins - Serviços De Pediatria S/C</t>
  </si>
  <si>
    <t>2.1.1.03.051</t>
  </si>
  <si>
    <t>Nucleo De Neurocirurgia Ribeirão Preto L</t>
  </si>
  <si>
    <t>2.1.1.03.055</t>
  </si>
  <si>
    <t>Serviço Hemoterapia São Francisco</t>
  </si>
  <si>
    <t>2.1.1.03.066</t>
  </si>
  <si>
    <t>Benoni Gabarra Oftalmologia S/C Ltda.</t>
  </si>
  <si>
    <t>2.1.1.03.067</t>
  </si>
  <si>
    <t>Granato Serviço Médico</t>
  </si>
  <si>
    <t>2.1.1.03.070</t>
  </si>
  <si>
    <t>Neuron Clinica Médica (Plastina)</t>
  </si>
  <si>
    <t>2.1.1.03.073</t>
  </si>
  <si>
    <t>Oxicar Prestadora De Serviços Médicos S/</t>
  </si>
  <si>
    <t>2.1.1.03.075</t>
  </si>
  <si>
    <t>Clinica Ragghianti E Vilella S/S</t>
  </si>
  <si>
    <t>2.1.1.03.076</t>
  </si>
  <si>
    <t>CECAM Centro De Cirurgia Ambulatorial S/</t>
  </si>
  <si>
    <t>2.1.1.03.077</t>
  </si>
  <si>
    <t>Centro Clinico Gianny Bordin S/S</t>
  </si>
  <si>
    <t>2.1.1.03.094</t>
  </si>
  <si>
    <t>Barbi &amp; Graça S/S</t>
  </si>
  <si>
    <t>2.1.1.03.095</t>
  </si>
  <si>
    <t>Preserve-se Prestação De Serviços Médico</t>
  </si>
  <si>
    <t>2.1.1.03.099</t>
  </si>
  <si>
    <t>Orthos Clínica - Ortopedia E Psicologia</t>
  </si>
  <si>
    <t>2.1.1.03.100</t>
  </si>
  <si>
    <t>Pontelli &amp; Scialom Serviços Médicos Ltda</t>
  </si>
  <si>
    <t>2.1.1.03.103</t>
  </si>
  <si>
    <t>Derma Plena Clínica Médica S/S</t>
  </si>
  <si>
    <t>2.1.1.03.120</t>
  </si>
  <si>
    <t>CEORT - Centro Espec. Ortopedia Traumato</t>
  </si>
  <si>
    <t>2.1.1.03.125</t>
  </si>
  <si>
    <t>Comerp Coop. Trabalho Medico Rib Preto</t>
  </si>
  <si>
    <t>2.1.1.03.126</t>
  </si>
  <si>
    <t>D Ferratone Serviços Medicos Ltda ME</t>
  </si>
  <si>
    <t>2.1.1.03.127</t>
  </si>
  <si>
    <t>Clinica Medica Materbella SS</t>
  </si>
  <si>
    <t>2.1.1.03.130</t>
  </si>
  <si>
    <t>VHP Consultoria e Serviços Medicos</t>
  </si>
  <si>
    <t>2.1.1.03.136</t>
  </si>
  <si>
    <t>Clinica Med. Ramiro e Buzato Soc Simples</t>
  </si>
  <si>
    <t>2.1.1.03.142</t>
  </si>
  <si>
    <t>Queiroz Filho Ortoped. Traumatolog. S/S</t>
  </si>
  <si>
    <t>2.1.1.03.146</t>
  </si>
  <si>
    <t>SLT Serviços Médicos LTDA</t>
  </si>
  <si>
    <t>2.1.1.03.150</t>
  </si>
  <si>
    <t>PR de Oliveira Clínica Médica LTDA EPP</t>
  </si>
  <si>
    <t>2.1.1.03.163</t>
  </si>
  <si>
    <t>Clínica Von Sehn Ltda</t>
  </si>
  <si>
    <t>2.1.1.03.167</t>
  </si>
  <si>
    <t>Martins &amp; Martins Serviços Médicos LTDA</t>
  </si>
  <si>
    <t>2.1.1.03.171</t>
  </si>
  <si>
    <t>JPH Clínica Médica LTDA ME</t>
  </si>
  <si>
    <t>2.1.1.03.174</t>
  </si>
  <si>
    <t>Sbicca e Martinez Serviços Médicos LTDA</t>
  </si>
  <si>
    <t>2.1.1.03.175</t>
  </si>
  <si>
    <t>João Francisco Franze Clinica Medica</t>
  </si>
  <si>
    <t>2.1.1.03.179</t>
  </si>
  <si>
    <t>Escuta Fonoaudiologia LTDA</t>
  </si>
  <si>
    <t>2.1.1.03.185</t>
  </si>
  <si>
    <t>R &amp; R Médicos Associados S/C LTDA</t>
  </si>
  <si>
    <t>2.1.1.03.189</t>
  </si>
  <si>
    <t>Clínica Cravinhos S/S LTDA</t>
  </si>
  <si>
    <t>2.1.1.03.192</t>
  </si>
  <si>
    <t>DL Serviços Médicos LTDA ME</t>
  </si>
  <si>
    <t>2.1.1.03.194</t>
  </si>
  <si>
    <t>Almeida Lot Serviços Médicos LTDA ME</t>
  </si>
  <si>
    <t>2.1.1.03.195</t>
  </si>
  <si>
    <t>Mufasa Serviços Médicos LTDA ME</t>
  </si>
  <si>
    <t>2.1.1.03.196</t>
  </si>
  <si>
    <t>Sarah Berbare Clínica Médica EIRELI</t>
  </si>
  <si>
    <t>2.1.1.03.203</t>
  </si>
  <si>
    <t>JSBO Serviços Médicos S/S LTDA</t>
  </si>
  <si>
    <t>2.1.1.03.209</t>
  </si>
  <si>
    <t>Luca Vilela Clínica Médica LTDA ME</t>
  </si>
  <si>
    <t>2.1.1.03.211</t>
  </si>
  <si>
    <t>Terapia Intensiva RP Serviços Médicos</t>
  </si>
  <si>
    <t>2.1.1.03.212</t>
  </si>
  <si>
    <t>Pignatti Clinica de Estetica Ltda</t>
  </si>
  <si>
    <t>2.1.1.03.214</t>
  </si>
  <si>
    <t>Jivago Jorge Scandiuzzi Eireli - Me</t>
  </si>
  <si>
    <t>2.1.1.03.215</t>
  </si>
  <si>
    <t>Marcos Antonio Marton Filho EIRELI</t>
  </si>
  <si>
    <t>2.1.1.03.249</t>
  </si>
  <si>
    <t>LF Sousa Serviços Médicos EIRELI</t>
  </si>
  <si>
    <t>2.1.1.03.259</t>
  </si>
  <si>
    <t>CAMERP Centro de Atend Med de RP Ltda</t>
  </si>
  <si>
    <t>2.1.1.03.272</t>
  </si>
  <si>
    <t>FAL Clinica Médica Eireli</t>
  </si>
  <si>
    <t>2.1.1.03.273</t>
  </si>
  <si>
    <t>Camila Picelli Fernandes - ME</t>
  </si>
  <si>
    <t>2.1.1.03.278</t>
  </si>
  <si>
    <t>RF Cury Telemedicina Consult. Neurof.</t>
  </si>
  <si>
    <t>2.1.1.03.298</t>
  </si>
  <si>
    <t>GMED Saúde EIRELI - ME</t>
  </si>
  <si>
    <t>2.1.1.03.323</t>
  </si>
  <si>
    <t>Pamplona Serv. Med. Ltda</t>
  </si>
  <si>
    <t>2.1.1.03.329</t>
  </si>
  <si>
    <t>Rassi &amp; Maia Serviços Médicos LTDA</t>
  </si>
  <si>
    <t>2.1.1.03.340</t>
  </si>
  <si>
    <t>Crysostomo Clinica Medica Eireli</t>
  </si>
  <si>
    <t>2.1.1.03.341</t>
  </si>
  <si>
    <t>Guilherme C. de A. Cardoso ME</t>
  </si>
  <si>
    <t>2.1.1.03.346</t>
  </si>
  <si>
    <t>Rodrigues Catureli Serviços Medicos Ltda</t>
  </si>
  <si>
    <t>2.1.1.03.357</t>
  </si>
  <si>
    <t>AM Beraldo Serviços Médicos LTDA ME</t>
  </si>
  <si>
    <t>2.1.1.03.358</t>
  </si>
  <si>
    <t>L B F Serviços Médicos EIRELI</t>
  </si>
  <si>
    <t>2.1.1.03.359</t>
  </si>
  <si>
    <t>Rufato &amp; Sales S/S LTDA ME</t>
  </si>
  <si>
    <t>2.1.1.03.368</t>
  </si>
  <si>
    <t>Victoria Dias Serv. Med. S/S</t>
  </si>
  <si>
    <t>2.1.1.03.371</t>
  </si>
  <si>
    <t>Clin. Med. Louzada Moura LTDA</t>
  </si>
  <si>
    <t>2.1.1.03.374</t>
  </si>
  <si>
    <t>Faria &amp; Guimarães Serv. Méd. LTDA</t>
  </si>
  <si>
    <t>2.1.1.03.388</t>
  </si>
  <si>
    <t>J A F F Silva Serv. Méd. S/S LTDA</t>
  </si>
  <si>
    <t>2.1.1.03.389</t>
  </si>
  <si>
    <t>A.G. Rezende Lopes Serv. Méd. LTDA</t>
  </si>
  <si>
    <t>2.1.1.03.390</t>
  </si>
  <si>
    <t>Mafran Serv. Méd. LTDA</t>
  </si>
  <si>
    <t>2.1.1.03.408</t>
  </si>
  <si>
    <t>Sebba &amp; Vega Pneum. e Endosc. Resp. S/S</t>
  </si>
  <si>
    <t>2.1.1.03.414</t>
  </si>
  <si>
    <t>Oliveira Braga RP Serviços Medicos Ltda</t>
  </si>
  <si>
    <t>2.1.1.03.425</t>
  </si>
  <si>
    <t>Techcapital Diag &amp; Equip Med Hosp Ltda</t>
  </si>
  <si>
    <t>2.1.1.03.430</t>
  </si>
  <si>
    <t>Kma Clinica Pediatrica S/S Ltda</t>
  </si>
  <si>
    <t>2.1.1.03.434</t>
  </si>
  <si>
    <t>H.C.I. - Hemod. e Cardio. Invasiva S/S</t>
  </si>
  <si>
    <t>2.1.1.03.438</t>
  </si>
  <si>
    <t>Eu Ttum Yang Serviços Médicos EIRELI</t>
  </si>
  <si>
    <t>2.1.1.03.439</t>
  </si>
  <si>
    <t>Meucci Serviços Médicos LTDA</t>
  </si>
  <si>
    <t>2.1.1.03.442</t>
  </si>
  <si>
    <t>Ferrao Serviços Medicos Eireli</t>
  </si>
  <si>
    <t>2.1.1.03.453</t>
  </si>
  <si>
    <t>MBLM Serviços Medicos Ltda</t>
  </si>
  <si>
    <t>2.1.1.03.461</t>
  </si>
  <si>
    <t>Renata Haikal Serviços Medicos Eireli</t>
  </si>
  <si>
    <t>2.1.1.03.468</t>
  </si>
  <si>
    <t>T.Casimiro Serviços Médicos Ltda</t>
  </si>
  <si>
    <t>2.1.1.03.471</t>
  </si>
  <si>
    <t>Clinical Pediatric Ltda</t>
  </si>
  <si>
    <t>2.1.1.03.474</t>
  </si>
  <si>
    <t>SENERP - Serv de Nefrologia de Rib Preto</t>
  </si>
  <si>
    <t>2.1.1.03.476</t>
  </si>
  <si>
    <t>Angela Filomena Devito &amp; Cia Ltda</t>
  </si>
  <si>
    <t>2.1.1.03.479</t>
  </si>
  <si>
    <t>Marcela C Marquezani Ferreira Eireli</t>
  </si>
  <si>
    <t>2.1.1.03.484</t>
  </si>
  <si>
    <t>Natalia Albino Garcia Eireli</t>
  </si>
  <si>
    <t>2.1.1.03.491</t>
  </si>
  <si>
    <t>Baruffi Med Eireli</t>
  </si>
  <si>
    <t>2.1.1.03.505</t>
  </si>
  <si>
    <t>Agra e Ferreira Infecto Ltda</t>
  </si>
  <si>
    <t>2.1.1.03.512</t>
  </si>
  <si>
    <t>Aleantonio Serviços Medicos Ltda</t>
  </si>
  <si>
    <t>2.1.1.03.521</t>
  </si>
  <si>
    <t>Mendes Silveira Serviços Médicos Ltda</t>
  </si>
  <si>
    <t>2.1.1.03.528</t>
  </si>
  <si>
    <t>Saude Med Serviços Médicos Ltda</t>
  </si>
  <si>
    <t>2.1.1.03.529</t>
  </si>
  <si>
    <t>Paz Leal Serviços Médicos - Eireli</t>
  </si>
  <si>
    <t>2.1.1.03.530</t>
  </si>
  <si>
    <t>Grisotto e Maekawa Clínica Médica LTDA</t>
  </si>
  <si>
    <t>2.1.1.03.533</t>
  </si>
  <si>
    <t>TS Prestadoras de Serviços Médicos Ltda</t>
  </si>
  <si>
    <t>2.1.1.03.551</t>
  </si>
  <si>
    <t>Eduarda Abduch Sanches e Serv. Méd. Ltda</t>
  </si>
  <si>
    <t>2.1.1.03.552</t>
  </si>
  <si>
    <t>Pedro Naufal Serviços Médicos Ltda</t>
  </si>
  <si>
    <t>2.1.1.03.555</t>
  </si>
  <si>
    <t>Medprime Ribeirao Serviços Médicos Ltda</t>
  </si>
  <si>
    <t>2.1.1.03.556</t>
  </si>
  <si>
    <t>GD Serviços Médico LTDA</t>
  </si>
  <si>
    <t>2.1.1.03.563</t>
  </si>
  <si>
    <t>E. Saab Medicina Integrativa Ltda</t>
  </si>
  <si>
    <t>2.1.1.03.565</t>
  </si>
  <si>
    <t>Nogueira Barros Clinica Medica S/S Ltda</t>
  </si>
  <si>
    <t>2.1.1.03.567</t>
  </si>
  <si>
    <t>Silvestre &amp; Cardin Serviços Médicos Ltda</t>
  </si>
  <si>
    <t>2.1.1.03.574</t>
  </si>
  <si>
    <t>Carramona Gonçalves Serviços Méd Ltda</t>
  </si>
  <si>
    <t>2.1.1.03.575</t>
  </si>
  <si>
    <t>Acmoraes Prestadora de Serv Médicos Ltda</t>
  </si>
  <si>
    <t>2.1.1.03.577</t>
  </si>
  <si>
    <t>Pvms Prestadora de Serviços Médicos Ltda</t>
  </si>
  <si>
    <t>2.1.1.03.578</t>
  </si>
  <si>
    <t>Melo Serviços Médicos e Sáude Ltda</t>
  </si>
  <si>
    <t>2.1.1.03.583</t>
  </si>
  <si>
    <t>Sapientiae Soluções Médicas Ltda</t>
  </si>
  <si>
    <t>2.1.1.03.585</t>
  </si>
  <si>
    <t>Br Santos Serviços Médicos Ltda</t>
  </si>
  <si>
    <t>2.1.1.03.589</t>
  </si>
  <si>
    <t>Erika Keiko Misugi Clinica Médica Eireli</t>
  </si>
  <si>
    <t>2.1.1.03.592</t>
  </si>
  <si>
    <t>São Francisco Sist de Saúde Soc Emp Ltda</t>
  </si>
  <si>
    <t>2.1.1.03.593</t>
  </si>
  <si>
    <t>D.O Prestadora de Serviços Médicos Ltda</t>
  </si>
  <si>
    <t>2.1.1.03.600</t>
  </si>
  <si>
    <t>Varussa Claro Serviços Médicos Ltda</t>
  </si>
  <si>
    <t>2.1.1.03.602</t>
  </si>
  <si>
    <t>Castro Serviços Médicos LTDA</t>
  </si>
  <si>
    <t>2.1.1.03.615</t>
  </si>
  <si>
    <t>Clínica Médica HS S/s</t>
  </si>
  <si>
    <t>2.1.1.03.616</t>
  </si>
  <si>
    <t>Bastos da Cunha Médicos Associados</t>
  </si>
  <si>
    <t>2.1.1.03.618</t>
  </si>
  <si>
    <t>Stracieri Serviços Médicos S/s</t>
  </si>
  <si>
    <t>2.1.1.03.621</t>
  </si>
  <si>
    <t>Vitta Medicina Integrativa LTDA</t>
  </si>
  <si>
    <t>2.1.1.03.627</t>
  </si>
  <si>
    <t>L.S.G Serviços Médicos Ltda</t>
  </si>
  <si>
    <t>2.1.1.03.629</t>
  </si>
  <si>
    <t>Brenno Vasconcelos Faria Serv. Med. Ltda</t>
  </si>
  <si>
    <t>2.1.1.03.639</t>
  </si>
  <si>
    <t>L.L.A Lopes Serviços Médicos Ltda</t>
  </si>
  <si>
    <t>2.1.1.03.640</t>
  </si>
  <si>
    <t>Gahelpa Serviços Médicos Ltda</t>
  </si>
  <si>
    <t>2.1.1.03.649</t>
  </si>
  <si>
    <t>Carpe Vita Serviços Médicos Ltda</t>
  </si>
  <si>
    <t>2.1.1.03.655</t>
  </si>
  <si>
    <t>Igor Alves Serviços Médicos Ltda</t>
  </si>
  <si>
    <t>2.1.1.03.668</t>
  </si>
  <si>
    <t>M Ferro Serviços Médicos Ltda</t>
  </si>
  <si>
    <t>2.1.1.03.675</t>
  </si>
  <si>
    <t>Samuel Farah Ser. Médicos Eirelli</t>
  </si>
  <si>
    <t>2.1.1.03.676</t>
  </si>
  <si>
    <t>Melo &amp; Carvalho Assistencia Médica Ltda</t>
  </si>
  <si>
    <t>2.1.1.03.691</t>
  </si>
  <si>
    <t>Graciela Rocha Merino</t>
  </si>
  <si>
    <t>2.1.1.03.702</t>
  </si>
  <si>
    <t>I M Prestadora de Serviços Medicos Ltda</t>
  </si>
  <si>
    <t>2.1.1.03.711</t>
  </si>
  <si>
    <t>Luciana Moraes dos Santos Serv.Med. Ltda</t>
  </si>
  <si>
    <t>2.1.1.03.712</t>
  </si>
  <si>
    <t>Marina Soccal da Silva Ltda</t>
  </si>
  <si>
    <t>2.1.1.03.716</t>
  </si>
  <si>
    <t>Yuri Takata Clinica Médica Eireli</t>
  </si>
  <si>
    <t>2.1.1.03.721</t>
  </si>
  <si>
    <t>Fujisan Cen. de Hemot. e Hemato do Ceara</t>
  </si>
  <si>
    <t>2.1.1.03.722</t>
  </si>
  <si>
    <t>A Maestri Serviços Médicos Ltda.</t>
  </si>
  <si>
    <t>2.1.1.03.724</t>
  </si>
  <si>
    <t>Vieira de Andrade Serviços Médicos Ltda</t>
  </si>
  <si>
    <t>2.1.1.03.731</t>
  </si>
  <si>
    <t>KOM Serviços Médicos Ltda</t>
  </si>
  <si>
    <t>2.1.1.03.734</t>
  </si>
  <si>
    <t>MPP Serviços Médicos Ltda</t>
  </si>
  <si>
    <t>2.1.1.03.738</t>
  </si>
  <si>
    <t>RPS Serviços Médicos Ltda</t>
  </si>
  <si>
    <t>2.1.1.03.740</t>
  </si>
  <si>
    <t>PB Serviços Médicos e Hospitalares Ltda</t>
  </si>
  <si>
    <t>2.1.1.03.741</t>
  </si>
  <si>
    <t>Css Prestadora de Serviços Medicos  Ltda</t>
  </si>
  <si>
    <t>2.1.1.03.748</t>
  </si>
  <si>
    <t>SAVINGHOPE SERVIÇOS MEDICOS LTDA</t>
  </si>
  <si>
    <t>2.1.1.03.753</t>
  </si>
  <si>
    <t>Dra Joyce Bisinoto Serviços Médicos Ltda</t>
  </si>
  <si>
    <t>2.1.1.03.770</t>
  </si>
  <si>
    <t>Beatriz Goncalves Andrade Serv.Med. Ltda</t>
  </si>
  <si>
    <t>2.1.1.03.776</t>
  </si>
  <si>
    <t>Santos Aranas Serviços Médicos Ltda</t>
  </si>
  <si>
    <t>2.1.1.03.780</t>
  </si>
  <si>
    <t>Meira e Fortes Clinica Médica S/S</t>
  </si>
  <si>
    <t>2.1.1.03.801</t>
  </si>
  <si>
    <t>Krubniki Ferraz Servicos Medicos Ltda</t>
  </si>
  <si>
    <t>2.1.1.03.816</t>
  </si>
  <si>
    <t>Pignoli Benzi Clinica Medica Ltda</t>
  </si>
  <si>
    <t>2.1.1.03.825</t>
  </si>
  <si>
    <t>Serviços Medicos GFMED Ltda</t>
  </si>
  <si>
    <t>2.1.1.03.830</t>
  </si>
  <si>
    <t>Dalrosso Serviços Medicos Ltda</t>
  </si>
  <si>
    <t>2.1.1.03.838</t>
  </si>
  <si>
    <t>Vinicius Bertelli Atividades Medicas Ltd</t>
  </si>
  <si>
    <t>2.1.1.03.851</t>
  </si>
  <si>
    <t>Daniel Cortela Serviços Medicos Ltda</t>
  </si>
  <si>
    <t>2.1.1.03.856</t>
  </si>
  <si>
    <t>O.Z. Medical Ltda</t>
  </si>
  <si>
    <t>2.1.1.03.865</t>
  </si>
  <si>
    <t>P A C Martins Serviços Medicos Ltda</t>
  </si>
  <si>
    <t>2.1.1.03.867</t>
  </si>
  <si>
    <t>L.R.R. Clínica Medica Ltda</t>
  </si>
  <si>
    <t>2.1.1.03.868</t>
  </si>
  <si>
    <t>Daniele Tomazeli Serviços Medicos Ltda</t>
  </si>
  <si>
    <t>2.1.1.03.871</t>
  </si>
  <si>
    <t>Ajo Servicos Medicos Ltda</t>
  </si>
  <si>
    <t>2.1.1.03.884</t>
  </si>
  <si>
    <t>RTFogaca Saude Ltda</t>
  </si>
  <si>
    <t>2.1.1.03.886</t>
  </si>
  <si>
    <t>Etiene Lorriane de Souza Pers.Soc. Ltda</t>
  </si>
  <si>
    <t>2.1.1.03.892</t>
  </si>
  <si>
    <t>BARS Serviços Medicos Ltda</t>
  </si>
  <si>
    <t>2.1.1.03.893</t>
  </si>
  <si>
    <t>DB Sant Anna Serviços Medicos Ltda</t>
  </si>
  <si>
    <t>2.1.1.03.897</t>
  </si>
  <si>
    <t>Giovana Bocca Mancini Ltda</t>
  </si>
  <si>
    <t>2.1.1.03.910</t>
  </si>
  <si>
    <t>RB Rezende Serviços Medicos</t>
  </si>
  <si>
    <t>2.1.1.03.911</t>
  </si>
  <si>
    <t>Salus Clinica Medica S/S</t>
  </si>
  <si>
    <t>2.1.1.03.913</t>
  </si>
  <si>
    <t>WTJ Serviços Medicos Ltda</t>
  </si>
  <si>
    <t>2.1.1.03.921</t>
  </si>
  <si>
    <t>Isy Serviços Medicos Ltda</t>
  </si>
  <si>
    <t>2.1.1.03.930</t>
  </si>
  <si>
    <t>Vinhal Serviços Medicos Ltda</t>
  </si>
  <si>
    <t>2.1.1.03.931</t>
  </si>
  <si>
    <t>Villela - Med Clinica Medica Ltda</t>
  </si>
  <si>
    <t>2.1.1.03.937</t>
  </si>
  <si>
    <t>Ana Flavia Andrade Soluçoes Medicas Ltda</t>
  </si>
  <si>
    <t>2.1.1.03.942</t>
  </si>
  <si>
    <t>Marcella Suassuna Serviços Medicos Ltda</t>
  </si>
  <si>
    <t>2.1.1.03.943</t>
  </si>
  <si>
    <t>CAO Centro Avançado em Oftalmologia Ltda</t>
  </si>
  <si>
    <t>2.1.1.03.953</t>
  </si>
  <si>
    <t>Braga Serviços Medicos Ltda</t>
  </si>
  <si>
    <t>2.1.1.03.956</t>
  </si>
  <si>
    <t>Helena Piton Machado Serviços Medicos Lt</t>
  </si>
  <si>
    <t>2.1.1.03.964</t>
  </si>
  <si>
    <t>VFK Serviços Medicos Ltda</t>
  </si>
  <si>
    <t>2.1.1.03.975</t>
  </si>
  <si>
    <t>B C Serviços Medicos Ltda</t>
  </si>
  <si>
    <t>2.1.1.03.980</t>
  </si>
  <si>
    <t>Estrada e Leite Serviços Medicos Ltda</t>
  </si>
  <si>
    <t>2.1.1.03.981</t>
  </si>
  <si>
    <t>Fabio Tomita da Rocha Lima Eireli</t>
  </si>
  <si>
    <t>2.1.1.03.983</t>
  </si>
  <si>
    <t>Vlpopolin Saude Ltda</t>
  </si>
  <si>
    <t>2.1.1.03.987</t>
  </si>
  <si>
    <t>Bampa Serviços Medicos Ltda</t>
  </si>
  <si>
    <t>2.1.1.03.988</t>
  </si>
  <si>
    <t>Goncalves e Menezes Serviços Medicos Ltd</t>
  </si>
  <si>
    <t>2.1.1.03.991</t>
  </si>
  <si>
    <t>MPPL Serviços Medicos Ltda</t>
  </si>
  <si>
    <t>2.1.1.03.994</t>
  </si>
  <si>
    <t>Lais Aguila Saude Ltda</t>
  </si>
  <si>
    <t>2.1.1.03.998</t>
  </si>
  <si>
    <t>Clinica Ass.Med.Campos e Moretti Eireli</t>
  </si>
  <si>
    <t>2.1.1.03.999</t>
  </si>
  <si>
    <t>Diversos-Prestadores de Serviços Med. PJ</t>
  </si>
  <si>
    <t>2.1.1.04</t>
  </si>
  <si>
    <t>Fornecedores de Serviços Gerais</t>
  </si>
  <si>
    <t>2.1.1.04.004</t>
  </si>
  <si>
    <t>Gm Ar Condicionado Ltda.</t>
  </si>
  <si>
    <t>2.1.1.04.008</t>
  </si>
  <si>
    <t>Simpro Publicações E Telep.</t>
  </si>
  <si>
    <t>2.1.1.04.013</t>
  </si>
  <si>
    <t>SISHOSP Solucoes em Informatica Ltda</t>
  </si>
  <si>
    <t>2.1.1.04.018</t>
  </si>
  <si>
    <t>Jodef Comercio E Recuperação De Aparelho</t>
  </si>
  <si>
    <t>2.1.1.04.026</t>
  </si>
  <si>
    <t>Laboratório Médico Dr. Maricondi</t>
  </si>
  <si>
    <t>2.1.1.04.039</t>
  </si>
  <si>
    <t>Elevadores Atlas Schindler S/a</t>
  </si>
  <si>
    <t>2.1.1.04.052</t>
  </si>
  <si>
    <t>Behrouz Biglari - Me</t>
  </si>
  <si>
    <t>2.1.1.04.055</t>
  </si>
  <si>
    <t>Federação Das Santas Casas E Hosp. Ben.</t>
  </si>
  <si>
    <t>2.1.1.04.082</t>
  </si>
  <si>
    <t>Sys-Plan Com. E Processamento De Dados L</t>
  </si>
  <si>
    <t>2.1.1.04.091</t>
  </si>
  <si>
    <t>A. Klava &amp; Cia Ltda. - Me</t>
  </si>
  <si>
    <t>2.1.1.04.096</t>
  </si>
  <si>
    <t>Centerkit Prod. E Equipamentos De Lab. L</t>
  </si>
  <si>
    <t>2.1.1.04.099</t>
  </si>
  <si>
    <t>Empresa Brasileira De Correios E Telegra</t>
  </si>
  <si>
    <t>2.1.1.04.127</t>
  </si>
  <si>
    <t>Bionexo Do Brasil Ltda.</t>
  </si>
  <si>
    <t>2.1.1.04.140</t>
  </si>
  <si>
    <t>MGN Manutenção Ind. e Com. Ltda. - EPP</t>
  </si>
  <si>
    <t>2.1.1.04.160</t>
  </si>
  <si>
    <t>Olitel Integradora Sist Telecomunicações</t>
  </si>
  <si>
    <t>2.1.1.04.181</t>
  </si>
  <si>
    <t>Tecmip Controle de Pragas Ltda - Epp</t>
  </si>
  <si>
    <t>2.1.1.04.191</t>
  </si>
  <si>
    <t>Hidro Quali Saneam. Amb. EIRELI</t>
  </si>
  <si>
    <t>2.1.1.04.223</t>
  </si>
  <si>
    <t>Naairan Lopes Bezerra - EPP</t>
  </si>
  <si>
    <t>2.1.1.04.231</t>
  </si>
  <si>
    <t>MV Sistemas Ltda</t>
  </si>
  <si>
    <t>2.1.1.04.274</t>
  </si>
  <si>
    <t>MTH Tecnologia e Informática LTDA ME</t>
  </si>
  <si>
    <t>2.1.1.04.305</t>
  </si>
  <si>
    <t>Algar Multimídia S/A</t>
  </si>
  <si>
    <t>2.1.1.04.330</t>
  </si>
  <si>
    <t>Astecodonto Assit. e Com. Eq. Odont. EPP</t>
  </si>
  <si>
    <t>2.1.1.04.354</t>
  </si>
  <si>
    <t>Control Lab Controle Qualidade Lab. LTDA</t>
  </si>
  <si>
    <t>2.1.1.04.359</t>
  </si>
  <si>
    <t>Alliancare Equipamentos Hosp. Ltda - Me</t>
  </si>
  <si>
    <t>2.1.1.04.364</t>
  </si>
  <si>
    <t>NGA Nucleo de Geren Ambiental Ltda</t>
  </si>
  <si>
    <t>2.1.1.04.367</t>
  </si>
  <si>
    <t>Sterimed Cedral Servicos de Esterilizaca</t>
  </si>
  <si>
    <t>2.1.1.04.370</t>
  </si>
  <si>
    <t>Client Serviços e Telecomunicações LTDA</t>
  </si>
  <si>
    <t>2.1.1.04.371</t>
  </si>
  <si>
    <t>Ciscre Imp. e Dist. de Prod. Méd.</t>
  </si>
  <si>
    <t>2.1.1.04.373</t>
  </si>
  <si>
    <t>ASC Tec. Sup. e Trein. LTDA ME</t>
  </si>
  <si>
    <t>2.1.1.04.374</t>
  </si>
  <si>
    <t>Aimara Com. e Repres. LTDA</t>
  </si>
  <si>
    <t>2.1.1.04.378</t>
  </si>
  <si>
    <t>E.R. Soluções Informática Ltda</t>
  </si>
  <si>
    <t>2.1.1.04.380</t>
  </si>
  <si>
    <t>Cemt de Aquino Tecnologia da Informação</t>
  </si>
  <si>
    <t>2.1.1.04.384</t>
  </si>
  <si>
    <t>NF Comercio de Suprimentos de Inf Eireli</t>
  </si>
  <si>
    <t>2.1.1.04.385</t>
  </si>
  <si>
    <t>Telefônica Brasil S.A</t>
  </si>
  <si>
    <t>2.1.1.04.387</t>
  </si>
  <si>
    <t>Godoy &amp; Araujo Seguradora Patrimonial</t>
  </si>
  <si>
    <t>2.1.1.04.393</t>
  </si>
  <si>
    <t>Tauana Manzoli de Oliveira Me</t>
  </si>
  <si>
    <t>2.1.1.04.399</t>
  </si>
  <si>
    <t>Correia e Butura Extintores Ltda Me</t>
  </si>
  <si>
    <t>2.1.1.04.402</t>
  </si>
  <si>
    <t>Tecnogera - Locação e Tranf de Energias</t>
  </si>
  <si>
    <t>2.1.1.04.411</t>
  </si>
  <si>
    <t>City Ar Condicionado Com. E Serv. Ltda</t>
  </si>
  <si>
    <t>2.1.1.04.414</t>
  </si>
  <si>
    <t>Rontgen &amp; Ludwig Serv. de Rad. Med. Ltda</t>
  </si>
  <si>
    <t>2.1.1.04.415</t>
  </si>
  <si>
    <t>Samir Serviços Radiologicos Ltda</t>
  </si>
  <si>
    <t>2.1.1.04.420</t>
  </si>
  <si>
    <t>Master Diagnóstica Prod Lab E Hosp Ltda</t>
  </si>
  <si>
    <t>2.1.1.04.425</t>
  </si>
  <si>
    <t>Kersis Sist. Impres. Gest. de Doc. LTDA</t>
  </si>
  <si>
    <t>2.1.1.04.426</t>
  </si>
  <si>
    <t>NOTA CONTROL TECNOLOGIA LTDA.</t>
  </si>
  <si>
    <t>2.1.1.04.428</t>
  </si>
  <si>
    <t>FIRST MEDICAL SERVICE LTDA</t>
  </si>
  <si>
    <t>2.1.1.04.429</t>
  </si>
  <si>
    <t>Confiance Transportes e Turismo Eireli</t>
  </si>
  <si>
    <t>2.1.1.04.432</t>
  </si>
  <si>
    <t>CIEE CENTRO DE INTEGRAÇÃO EMPRESA ESCOLA</t>
  </si>
  <si>
    <t>2.1.1.04.436</t>
  </si>
  <si>
    <t>Medsystem Equipamentos Medicos Eirelli</t>
  </si>
  <si>
    <t>2.1.1.04.439</t>
  </si>
  <si>
    <t>Zampieri &amp; Luft Advogados Associados SS</t>
  </si>
  <si>
    <t>2.1.1.04.441</t>
  </si>
  <si>
    <t>Technolab Soluções - Q. Metrologia LTDA</t>
  </si>
  <si>
    <t>2.1.1.04.442</t>
  </si>
  <si>
    <t>Serer Segurança Privada Eireli</t>
  </si>
  <si>
    <t>2.1.1.04.446</t>
  </si>
  <si>
    <t>Quallyx Produtos para Saude Ltda</t>
  </si>
  <si>
    <t>2.1.1.04.447</t>
  </si>
  <si>
    <t>Aurum Softmatic Ltda</t>
  </si>
  <si>
    <t>2.1.1.04.448</t>
  </si>
  <si>
    <t>Fundação Hemocentro de Ribeirão Preto</t>
  </si>
  <si>
    <t>2.1.1.04.450</t>
  </si>
  <si>
    <t>Sysmex do Brasil Industria e Com. Ltda</t>
  </si>
  <si>
    <t>2.1.1.04.452</t>
  </si>
  <si>
    <t>MC Point Relógios Industriais LTDA</t>
  </si>
  <si>
    <t>2.1.1.04.453</t>
  </si>
  <si>
    <t>Marta Elisa Pelegrini Gianeti Transporte</t>
  </si>
  <si>
    <t>2.1.1.04.456</t>
  </si>
  <si>
    <t>CONDOMINIO INFINITE APARTS</t>
  </si>
  <si>
    <t>2.1.1.04.457</t>
  </si>
  <si>
    <t>Microset Tecnologia Ltda</t>
  </si>
  <si>
    <t>2.1.1.04.458</t>
  </si>
  <si>
    <t>26.452.732 Carlos Eduardo Minuti</t>
  </si>
  <si>
    <t>2.1.1.04.460</t>
  </si>
  <si>
    <t>Support RH Serviços de Apoio Adm. Ltda</t>
  </si>
  <si>
    <t>2.1.1.04.461</t>
  </si>
  <si>
    <t>CW2 Multiservicos Ltda</t>
  </si>
  <si>
    <t>2.1.1.04.462</t>
  </si>
  <si>
    <t>Centerlab Central de Laboratórios Ltda</t>
  </si>
  <si>
    <t>2.1.1.04.464</t>
  </si>
  <si>
    <t>Santec Hospitalar Ltda</t>
  </si>
  <si>
    <t>2.1.1.04.465</t>
  </si>
  <si>
    <t>Radiocorp Soluções para Saude S/A</t>
  </si>
  <si>
    <t>2.1.1.04.466</t>
  </si>
  <si>
    <t>FX Cards e Suprimentos Ltda</t>
  </si>
  <si>
    <t>2.1.1.04.467</t>
  </si>
  <si>
    <t>STAFF Auditoria e Assessoria - EPP</t>
  </si>
  <si>
    <t>2.1.1.04.468</t>
  </si>
  <si>
    <t>TNRIB Controle de Pragas Urbanas Ltda</t>
  </si>
  <si>
    <t>2.1.1.04.469</t>
  </si>
  <si>
    <t> Phabrica de Produções Serv.Prop.Public.</t>
  </si>
  <si>
    <t>2.1.1.04.470</t>
  </si>
  <si>
    <t>CCN Soluções Ltda</t>
  </si>
  <si>
    <t>2.1.1.04.471</t>
  </si>
  <si>
    <t>INVICTA SOLUCOES EM SERVICOS LTDA</t>
  </si>
  <si>
    <t>2.1.2</t>
  </si>
  <si>
    <t>Obrigações</t>
  </si>
  <si>
    <t>2.1.2.01</t>
  </si>
  <si>
    <t>Obrigações Trabalhistas</t>
  </si>
  <si>
    <t>2.1.2.01.001</t>
  </si>
  <si>
    <t>Salário a Pagar</t>
  </si>
  <si>
    <t>2.1.2.01.002</t>
  </si>
  <si>
    <t>Rescisões a Pagar</t>
  </si>
  <si>
    <t>2.1.2.01.003</t>
  </si>
  <si>
    <t>Pensão Alimentícia a Pagar</t>
  </si>
  <si>
    <t>2.1.2.01.004</t>
  </si>
  <si>
    <t>13. Salário À Pagar</t>
  </si>
  <si>
    <t>2.1.2.01.005</t>
  </si>
  <si>
    <t>Férias À Pagar</t>
  </si>
  <si>
    <t>2.1.2.01.010</t>
  </si>
  <si>
    <t>Vale Alimentação</t>
  </si>
  <si>
    <t>2.1.2.02</t>
  </si>
  <si>
    <t>Encargos Sociais a Recolher</t>
  </si>
  <si>
    <t>2.1.2.02.002</t>
  </si>
  <si>
    <t>Mensalidade Sindical</t>
  </si>
  <si>
    <t>2.1.2.02.003</t>
  </si>
  <si>
    <t>Inss - Empregado/ Autonomos</t>
  </si>
  <si>
    <t>2.1.2.02.005</t>
  </si>
  <si>
    <t>F.G.T.S. - Empregado</t>
  </si>
  <si>
    <t>2.1.2.02.006</t>
  </si>
  <si>
    <t>Plano De Saúde - Empregado</t>
  </si>
  <si>
    <t>2.1.2.02.009</t>
  </si>
  <si>
    <t>Mensalidade Associativa</t>
  </si>
  <si>
    <t>2.1.2.03</t>
  </si>
  <si>
    <t>Obrigações Fiscais</t>
  </si>
  <si>
    <t>2.1.2.03.001</t>
  </si>
  <si>
    <t>Pessoa Física - Autonômo - IR - Cod. 058</t>
  </si>
  <si>
    <t>2.1.2.03.002</t>
  </si>
  <si>
    <t>Pessoa Fisíca - Empregado - IR - Cod. 05</t>
  </si>
  <si>
    <t>2.1.2.03.003</t>
  </si>
  <si>
    <t>Pessoa Jurídica - IR - Cod. 1708</t>
  </si>
  <si>
    <t>2.1.2.03.004</t>
  </si>
  <si>
    <t>P.Jurídica - Cofins Pis Csll - Cod. 5952</t>
  </si>
  <si>
    <t>2.1.2.03.005</t>
  </si>
  <si>
    <t>Inss retido Notas Fiscais</t>
  </si>
  <si>
    <t>2.1.2.03.007</t>
  </si>
  <si>
    <t>I.S.S.</t>
  </si>
  <si>
    <t>2.1.2.04</t>
  </si>
  <si>
    <t>Outras Obrigações</t>
  </si>
  <si>
    <t>2.1.2.04.001</t>
  </si>
  <si>
    <t>Energia Elétrica</t>
  </si>
  <si>
    <t>2.1.2.04.002</t>
  </si>
  <si>
    <t>Água E Esgoto</t>
  </si>
  <si>
    <t>2.1.2.04.004</t>
  </si>
  <si>
    <t>Premios De Seguros a Vencer</t>
  </si>
  <si>
    <t>2.1.2.04.007</t>
  </si>
  <si>
    <t>Emprestimo Consignado</t>
  </si>
  <si>
    <t>2.1.2.04.009</t>
  </si>
  <si>
    <t>TRSSC - Daerp</t>
  </si>
  <si>
    <t>2.1.2.04.010</t>
  </si>
  <si>
    <t>Aluguéis A Pagar</t>
  </si>
  <si>
    <t>2.1.2.04.011</t>
  </si>
  <si>
    <t>Adiantamento Convenios/SUS</t>
  </si>
  <si>
    <t>2.1.2.04.017</t>
  </si>
  <si>
    <t>Serviços de Lavanderia</t>
  </si>
  <si>
    <t>2.1.2.04.018</t>
  </si>
  <si>
    <t>Adesão SES - Medicamentos - Covid-19</t>
  </si>
  <si>
    <t>2.1.2.04.052</t>
  </si>
  <si>
    <t>Honorários Conselho Fiscal</t>
  </si>
  <si>
    <t>2.1.2.04.053</t>
  </si>
  <si>
    <t>Adiantamento - Particulares</t>
  </si>
  <si>
    <t>2.1.2.04.054</t>
  </si>
  <si>
    <t>IPTU -  Locação de Imóvel</t>
  </si>
  <si>
    <t>2.1.2.06</t>
  </si>
  <si>
    <t>Termo de Adesão</t>
  </si>
  <si>
    <t>2.1.2.06.009</t>
  </si>
  <si>
    <t>Daerp Dep.de água e esgotos RP T.A.</t>
  </si>
  <si>
    <t>2.1.2.06.057</t>
  </si>
  <si>
    <t>Saerp CP T.A.</t>
  </si>
  <si>
    <t>2.1.4</t>
  </si>
  <si>
    <t>Provisões</t>
  </si>
  <si>
    <t>2.1.4.01</t>
  </si>
  <si>
    <t>Ações Jud. Conting. e Trabalhistas</t>
  </si>
  <si>
    <t>2.1.4.01.001</t>
  </si>
  <si>
    <t>Ações Judiciais e Trabalhistas</t>
  </si>
  <si>
    <t>2.1.4.01.002</t>
  </si>
  <si>
    <t>Contigência Civis</t>
  </si>
  <si>
    <t>2.1.4.01.003</t>
  </si>
  <si>
    <t>Penhora de Bens de Terceiros</t>
  </si>
  <si>
    <t>2.1.4.02</t>
  </si>
  <si>
    <t>Provisões Trabalhistas</t>
  </si>
  <si>
    <t>2.1.4.02.001</t>
  </si>
  <si>
    <t>Férias a Pagar</t>
  </si>
  <si>
    <t>2.1.4.02.002</t>
  </si>
  <si>
    <t>13. Salário a Pagar</t>
  </si>
  <si>
    <t>2.1.4.02.003</t>
  </si>
  <si>
    <t>Encargos S/ Férias</t>
  </si>
  <si>
    <t>2.1.4.02.004</t>
  </si>
  <si>
    <t>Encargos S/13. Salário</t>
  </si>
  <si>
    <t>2.1.4.02.005</t>
  </si>
  <si>
    <t>Provisão Reajuste Salarial</t>
  </si>
  <si>
    <t>2.1.5</t>
  </si>
  <si>
    <t>Receita a Apropriar</t>
  </si>
  <si>
    <t>2.1.5.01</t>
  </si>
  <si>
    <t>Receita Diferida</t>
  </si>
  <si>
    <t>2.1.5.01.006</t>
  </si>
  <si>
    <t>CG a Executar- RD CG 01/2019 CRI Federal</t>
  </si>
  <si>
    <t>2.1.5.01.007</t>
  </si>
  <si>
    <t>Receita Diferida Conv 04 e 022/2020 HMFA</t>
  </si>
  <si>
    <t>2.1.5.01.008</t>
  </si>
  <si>
    <t>CG a Executar- RD CG 01/2020 Norte Munic</t>
  </si>
  <si>
    <t>2.1.5.01.010</t>
  </si>
  <si>
    <t>CG a Executar- RD CG 02/2020 Oeste Munic</t>
  </si>
  <si>
    <t>2.1.5.01.011</t>
  </si>
  <si>
    <t>CG a Executar- RD CG 29/2021 QUI Municip</t>
  </si>
  <si>
    <t>2.1.5.01.013</t>
  </si>
  <si>
    <t>CG a Executar- RD CG 01/2020 Norte Estad</t>
  </si>
  <si>
    <t>2.1.5.01.015</t>
  </si>
  <si>
    <t>CG a Executar- RD CG 108/2021 UVV Munici</t>
  </si>
  <si>
    <t>2.1.5.01.016</t>
  </si>
  <si>
    <t>Receita Diferida Conv 141/2022 CA4 Fed</t>
  </si>
  <si>
    <t>2.1.5.01.017</t>
  </si>
  <si>
    <t>Receita Diferida Conv 141/2022 CA4 Mun</t>
  </si>
  <si>
    <t>2.1.5.01.018</t>
  </si>
  <si>
    <t>CG a Executar- RD CG 01/2020 Norte Feder</t>
  </si>
  <si>
    <t>2.1.5.01.019</t>
  </si>
  <si>
    <t>CG a Executar- RD CG 02/2020 Oeste Feder</t>
  </si>
  <si>
    <t>2.1.5.01.020</t>
  </si>
  <si>
    <t>CG a Executar- RD CG 29/2021 QUI Federal</t>
  </si>
  <si>
    <t>2.1.5.01.021</t>
  </si>
  <si>
    <t>CG a Executar- RD CG 10/2021 UVV Federal</t>
  </si>
  <si>
    <t>2.1.5.01.022</t>
  </si>
  <si>
    <t>Receita Diferida Conv 22/2020 HMFA Feder</t>
  </si>
  <si>
    <t>2.1.5.01.023</t>
  </si>
  <si>
    <t>CG a Executar- RD CG 146/2023 U13 Federa</t>
  </si>
  <si>
    <t>2.1.5.01.024</t>
  </si>
  <si>
    <t>CG a Executar- RD CG 146/2023 U13 Munici</t>
  </si>
  <si>
    <t>2.1.5.01.025</t>
  </si>
  <si>
    <t>CG a Executar- 324/2023 Upas Unif.Munic</t>
  </si>
  <si>
    <t>2.1.5.01.026</t>
  </si>
  <si>
    <t>CG a Executar- 324/2023 Upas Unif.Federa</t>
  </si>
  <si>
    <t>2.1.5.01.027</t>
  </si>
  <si>
    <t>CG a Executar-031/2024 UBS Unific.Federa</t>
  </si>
  <si>
    <t>2.1.5.01.029</t>
  </si>
  <si>
    <t>Receita Diferida Conv.247/2023 Sererp-Mu</t>
  </si>
  <si>
    <t>2.1.5.01.030</t>
  </si>
  <si>
    <t>Receita Diferida Conv.247/2023 Sererp-Fe</t>
  </si>
  <si>
    <t>2.2</t>
  </si>
  <si>
    <t>2.2.2</t>
  </si>
  <si>
    <t>2.2.2.01</t>
  </si>
  <si>
    <t>2.2.2.01.001</t>
  </si>
  <si>
    <t>2.2.2.01.004</t>
  </si>
  <si>
    <t>Açoes Judiciais Civeis</t>
  </si>
  <si>
    <t>2.2.3</t>
  </si>
  <si>
    <t>Parcelamentos</t>
  </si>
  <si>
    <t>2.2.3.01</t>
  </si>
  <si>
    <t>2.2.3.01.002</t>
  </si>
  <si>
    <t>Parcelamento Daerp LP - T.A.</t>
  </si>
  <si>
    <t>2.2.3.01.007</t>
  </si>
  <si>
    <t>Parcelamento Saerp LP - T.A.</t>
  </si>
  <si>
    <t>2.2.5</t>
  </si>
  <si>
    <t>2.2.5.01</t>
  </si>
  <si>
    <t>2.2.5.01.001</t>
  </si>
  <si>
    <t>Cessão/Empr. - Bens Públicos Estaduais</t>
  </si>
  <si>
    <t>2.2.5.01.002</t>
  </si>
  <si>
    <t>Cessão/Empr. - Bens Públicos Municipais</t>
  </si>
  <si>
    <t>2.3</t>
  </si>
  <si>
    <t>Patrimônio Líquido</t>
  </si>
  <si>
    <t>2.3.1</t>
  </si>
  <si>
    <t>Patrimonio Liquido</t>
  </si>
  <si>
    <t>2.3.1.01</t>
  </si>
  <si>
    <t>Capital Social</t>
  </si>
  <si>
    <t>2.3.1.01.001</t>
  </si>
  <si>
    <t>2.3.1.01.004</t>
  </si>
  <si>
    <t>Resultado Acumulado</t>
  </si>
  <si>
    <t>2.3.1.01.005</t>
  </si>
  <si>
    <t>Doações De Bens Imobilizado</t>
  </si>
  <si>
    <t>2.3.1.01.006</t>
  </si>
  <si>
    <t>Resultado Do Período</t>
  </si>
  <si>
    <t>2.3.1.01.007</t>
  </si>
  <si>
    <t>Dotação Inicial</t>
  </si>
  <si>
    <t>2.3.1.01.009</t>
  </si>
  <si>
    <t>Aporte PMRP Lei 13.527 03 de junho 2015</t>
  </si>
  <si>
    <t>2.3.3</t>
  </si>
  <si>
    <t>Ajuste De Avaliação Patrimonial</t>
  </si>
  <si>
    <t>2.3.3.01</t>
  </si>
  <si>
    <t>2.3.3.01.002</t>
  </si>
  <si>
    <t>Ajuste Avaliação Patrimonial-Terreno</t>
  </si>
  <si>
    <t>2.3.3.01.003</t>
  </si>
  <si>
    <t>Ajuste Avaliação Patrimonial-Benfeitória</t>
  </si>
  <si>
    <t>2.3.3.01.004</t>
  </si>
  <si>
    <t>Ajuste Avaliação Patrimonial-Móveis Uten</t>
  </si>
  <si>
    <t>2.3.3.01.005</t>
  </si>
  <si>
    <t>Ajuste Avaliação Patrimonial-Máquinas Eq</t>
  </si>
  <si>
    <t>3</t>
  </si>
  <si>
    <t>Receitas</t>
  </si>
  <si>
    <t>3.1</t>
  </si>
  <si>
    <t>Receitas com Pacientes</t>
  </si>
  <si>
    <t>3.1.1</t>
  </si>
  <si>
    <t>Pacientes Particulares</t>
  </si>
  <si>
    <t>3.1.1.01</t>
  </si>
  <si>
    <t>Particular</t>
  </si>
  <si>
    <t>3.1.1.01.001</t>
  </si>
  <si>
    <t>Internação/ Consulta</t>
  </si>
  <si>
    <t>3.1.1.01.005</t>
  </si>
  <si>
    <t>Procedimento Cirúrgico</t>
  </si>
  <si>
    <t>3.1.2</t>
  </si>
  <si>
    <t>Receitas SUS e Convênios</t>
  </si>
  <si>
    <t>3.1.2.01</t>
  </si>
  <si>
    <t>Receitas SUS</t>
  </si>
  <si>
    <t>3.1.2.01.001</t>
  </si>
  <si>
    <t>SUS - SIH Internação</t>
  </si>
  <si>
    <t>3.1.2.01.002</t>
  </si>
  <si>
    <t>SUS - Ambulatório</t>
  </si>
  <si>
    <t>3.1.2.01.004</t>
  </si>
  <si>
    <t>SUS - Exames Externos / Laboratório</t>
  </si>
  <si>
    <t>3.1.2.01.005</t>
  </si>
  <si>
    <t>Incent. Fixo Federal Rede Cegonha</t>
  </si>
  <si>
    <t>3.1.2.01.006</t>
  </si>
  <si>
    <t>Incent. Fixo Federal RUE</t>
  </si>
  <si>
    <t>3.1.2.01.007</t>
  </si>
  <si>
    <t>Incent. Fixo Federal RUE Retaguarda</t>
  </si>
  <si>
    <t>3.1.2.01.008</t>
  </si>
  <si>
    <t>Incent. Fixo Federal IAC / IGH</t>
  </si>
  <si>
    <t>3.1.2.01.009</t>
  </si>
  <si>
    <t>Incent. Municipal Ortopedia</t>
  </si>
  <si>
    <t>3.1.2.01.010</t>
  </si>
  <si>
    <t>Incent. Municipal Clínica Médica</t>
  </si>
  <si>
    <t>3.1.2.01.026</t>
  </si>
  <si>
    <t>Incentivo Cardiologia</t>
  </si>
  <si>
    <t>3.1.2.01.029</t>
  </si>
  <si>
    <t>Contrato de Gestão n°01/2019 Cristo Fed</t>
  </si>
  <si>
    <t>3.1.2.01.030</t>
  </si>
  <si>
    <t>3.1.2.01.034</t>
  </si>
  <si>
    <t>Contrato de Gestão n°29/2021 UBS Quintin</t>
  </si>
  <si>
    <t>3.1.2.01.040</t>
  </si>
  <si>
    <t>Contrato de Gestão CA4 Federal</t>
  </si>
  <si>
    <t>3.1.2.01.042</t>
  </si>
  <si>
    <t>Convênio SERERP - Municipal</t>
  </si>
  <si>
    <t>3.1.2.01.044</t>
  </si>
  <si>
    <t>Contrato de Gestão 146/2023 Upa 13 Munic</t>
  </si>
  <si>
    <t>3.1.2.01.047</t>
  </si>
  <si>
    <t>Contrato de Gestão CA4 Municipal</t>
  </si>
  <si>
    <t>3.1.2.01.048</t>
  </si>
  <si>
    <t>HMFA Convênio 022/2020 - Federal</t>
  </si>
  <si>
    <t>3.1.2.01.050</t>
  </si>
  <si>
    <t>Contrato de Gestão 29/2021 Quintino I Fe</t>
  </si>
  <si>
    <t>3.1.2.01.052</t>
  </si>
  <si>
    <t>Piso Nacional Enfermagem HSL</t>
  </si>
  <si>
    <t>3.1.2.01.053</t>
  </si>
  <si>
    <t>CG 324/2023 Upas Unificadas-Municipal</t>
  </si>
  <si>
    <t>3.1.2.01.054</t>
  </si>
  <si>
    <t>CG 324/2023 Upas Unificadas-Federal</t>
  </si>
  <si>
    <t>3.1.2.01.055</t>
  </si>
  <si>
    <t>CG 031/2024 UBS Unificados-FEDERAL</t>
  </si>
  <si>
    <t>3.1.2.02</t>
  </si>
  <si>
    <t>Deduções de Receitas com Pacientes SUS</t>
  </si>
  <si>
    <t>3.1.2.02.001</t>
  </si>
  <si>
    <t>(-) Glosas SUS</t>
  </si>
  <si>
    <t>3.1.2.03</t>
  </si>
  <si>
    <t>Receitas com Convênios</t>
  </si>
  <si>
    <t>3.1.2.03.002</t>
  </si>
  <si>
    <t>Amil Assistencia Médica Sao Paulo S/A</t>
  </si>
  <si>
    <t>3.1.2.03.008</t>
  </si>
  <si>
    <t>Fundação Cesp / Cpfl / Eletropaulo</t>
  </si>
  <si>
    <t>3.1.2.03.011</t>
  </si>
  <si>
    <t>Golden Cross (Vision Med)</t>
  </si>
  <si>
    <t>3.1.2.03.013</t>
  </si>
  <si>
    <t>3.1.2.03.019</t>
  </si>
  <si>
    <t>Sassom - Serv. Assist. Municipal Ribeirã</t>
  </si>
  <si>
    <t>3.1.2.03.020</t>
  </si>
  <si>
    <t>Saúde Bradesco - Bradesco Seguro</t>
  </si>
  <si>
    <t>3.1.2.03.024</t>
  </si>
  <si>
    <t>Sul America - Serviços Médicos Ltda.</t>
  </si>
  <si>
    <t>3.1.2.03.026</t>
  </si>
  <si>
    <t>Unimed Ribeirão Preto</t>
  </si>
  <si>
    <t>3.1.2.03.032</t>
  </si>
  <si>
    <t>3.1.2.03.035</t>
  </si>
  <si>
    <t>3.1.2.03.041</t>
  </si>
  <si>
    <t>Saúde Caixa - CEF</t>
  </si>
  <si>
    <t>3.1.2.03.043</t>
  </si>
  <si>
    <t>3.1.2.03.048</t>
  </si>
  <si>
    <t>3.1.2.03.055</t>
  </si>
  <si>
    <t>3.1.2.03.071</t>
  </si>
  <si>
    <t>Acréscimos</t>
  </si>
  <si>
    <t>3.1.2.03.078</t>
  </si>
  <si>
    <t>Bradesco Saude - Operadora de Planos S/A</t>
  </si>
  <si>
    <t>3.1.2.04</t>
  </si>
  <si>
    <t>Deduções de Receitas com Convênios</t>
  </si>
  <si>
    <t>3.1.2.04.001</t>
  </si>
  <si>
    <t>(-) Glosas de Convênios</t>
  </si>
  <si>
    <t>3.2</t>
  </si>
  <si>
    <t>Outras Receitas Operacionais</t>
  </si>
  <si>
    <t>3.2.1</t>
  </si>
  <si>
    <t>Receitas Administrativas</t>
  </si>
  <si>
    <t>3.2.1.01</t>
  </si>
  <si>
    <t>Administrativa</t>
  </si>
  <si>
    <t>3.2.1.01.004</t>
  </si>
  <si>
    <t>Unaerp</t>
  </si>
  <si>
    <t>3.2.1.01.014</t>
  </si>
  <si>
    <t>UNISEB</t>
  </si>
  <si>
    <t>3.2.1.03</t>
  </si>
  <si>
    <t>Trabalho Voluntário - ITG 2002 (R1)</t>
  </si>
  <si>
    <t>3.2.1.03.001</t>
  </si>
  <si>
    <t>3.3</t>
  </si>
  <si>
    <t>Receitas Financeiras</t>
  </si>
  <si>
    <t>3.3.1</t>
  </si>
  <si>
    <t>3.3.1.01</t>
  </si>
  <si>
    <t>Financeiras</t>
  </si>
  <si>
    <t>3.3.1.01.001</t>
  </si>
  <si>
    <t>Descontos Obtidos</t>
  </si>
  <si>
    <t>3.3.1.01.002</t>
  </si>
  <si>
    <t>Juros e Correção Monetária</t>
  </si>
  <si>
    <t>3.3.1.01.003</t>
  </si>
  <si>
    <t>Rendimentos s/ Aplicação Financeira</t>
  </si>
  <si>
    <t>3.3.1.01.004</t>
  </si>
  <si>
    <t>Rendimento Aplic. Financ. Contrato Gestã</t>
  </si>
  <si>
    <t>3.4</t>
  </si>
  <si>
    <t>Receitas com Doações, Auxílios e Subvenç</t>
  </si>
  <si>
    <t>3.4.1</t>
  </si>
  <si>
    <t>3.4.1.01</t>
  </si>
  <si>
    <t>Receitas com Doações</t>
  </si>
  <si>
    <t>3.4.1.01.001</t>
  </si>
  <si>
    <t>Doações Recebidas de PF</t>
  </si>
  <si>
    <t>3.4.1.01.002</t>
  </si>
  <si>
    <t>Doações Recebidas de PJ</t>
  </si>
  <si>
    <t>3.5</t>
  </si>
  <si>
    <t>Receitas Diversas</t>
  </si>
  <si>
    <t>3.5.1</t>
  </si>
  <si>
    <t>Recuperações</t>
  </si>
  <si>
    <t>3.5.1.01</t>
  </si>
  <si>
    <t>Recuperações Diversas</t>
  </si>
  <si>
    <t>3.5.1.01.001</t>
  </si>
  <si>
    <t>Recuperações de Despesas</t>
  </si>
  <si>
    <t>3.5.1.01.006</t>
  </si>
  <si>
    <t>Outras Receitas</t>
  </si>
  <si>
    <t>3.5.1.01.008</t>
  </si>
  <si>
    <t>Multa Contratual</t>
  </si>
  <si>
    <t>4</t>
  </si>
  <si>
    <t>Despesas</t>
  </si>
  <si>
    <t>4.1</t>
  </si>
  <si>
    <t>Despesas Operacionais</t>
  </si>
  <si>
    <t>4.1.1</t>
  </si>
  <si>
    <t>Despesas Administrativas</t>
  </si>
  <si>
    <t>4.1.1.01</t>
  </si>
  <si>
    <t>Despesa com Pessoal</t>
  </si>
  <si>
    <t>4.1.1.01.001</t>
  </si>
  <si>
    <t>Salários e Ordenados</t>
  </si>
  <si>
    <t>4.1.1.01.002</t>
  </si>
  <si>
    <t>Descanso Semanal Remunerado</t>
  </si>
  <si>
    <t>4.1.1.01.003</t>
  </si>
  <si>
    <t>Horas Extras</t>
  </si>
  <si>
    <t>4.1.1.01.004</t>
  </si>
  <si>
    <t>Adicional Noturno</t>
  </si>
  <si>
    <t>4.1.1.01.005</t>
  </si>
  <si>
    <t>Adicional de Insalubridade</t>
  </si>
  <si>
    <t>4.1.1.01.006</t>
  </si>
  <si>
    <t>Adicional de Assiduidade</t>
  </si>
  <si>
    <t>4.1.1.01.007</t>
  </si>
  <si>
    <t>Auxílio Creche</t>
  </si>
  <si>
    <t>4.1.1.01.009</t>
  </si>
  <si>
    <t>Gratificações</t>
  </si>
  <si>
    <t>4.1.1.01.013</t>
  </si>
  <si>
    <t>Indenizações e Aviso Prévio</t>
  </si>
  <si>
    <t>4.1.1.01.014</t>
  </si>
  <si>
    <t>Assistência Médica Funcionários</t>
  </si>
  <si>
    <t>4.1.1.01.015</t>
  </si>
  <si>
    <t>Vale Transporte</t>
  </si>
  <si>
    <t>4.1.1.01.019</t>
  </si>
  <si>
    <t>Anuênio</t>
  </si>
  <si>
    <t>4.1.1.01.024</t>
  </si>
  <si>
    <t>4.1.1.01.031</t>
  </si>
  <si>
    <t>Recursos Humanos CG 01/2019 Cristo</t>
  </si>
  <si>
    <t>4.1.1.01.032</t>
  </si>
  <si>
    <t>Outras Despesas CG 01/2019 Cristo</t>
  </si>
  <si>
    <t>4.1.1.01.036</t>
  </si>
  <si>
    <t>Recursos Humanos - HMFA</t>
  </si>
  <si>
    <t>4.1.1.01.039</t>
  </si>
  <si>
    <t>Outras Despesas CG 29/2021 UBS Quintino</t>
  </si>
  <si>
    <t>4.1.1.01.040</t>
  </si>
  <si>
    <t>Recursos Humanos CG 29/2021 UBS Quintino</t>
  </si>
  <si>
    <t>4.1.1.01.043</t>
  </si>
  <si>
    <t>Recursos Humanos CA4</t>
  </si>
  <si>
    <t>4.1.1.01.044</t>
  </si>
  <si>
    <t>Outras Despesas CA4</t>
  </si>
  <si>
    <t>4.1.1.01.046</t>
  </si>
  <si>
    <t>Outras Despesas - UPA 13 Maio</t>
  </si>
  <si>
    <t>4.1.1.01.047</t>
  </si>
  <si>
    <t>Recursos Humanos 324/2023 Upa Leste</t>
  </si>
  <si>
    <t>4.1.1.01.048</t>
  </si>
  <si>
    <t>Recursos Humanos 324/2023 Upa Oeste</t>
  </si>
  <si>
    <t>4.1.1.01.049</t>
  </si>
  <si>
    <t>Recursos Humanos 324/2023 Upa Norte</t>
  </si>
  <si>
    <t>4.1.1.01.050</t>
  </si>
  <si>
    <t>Recursos Humanos 324/2023 PA Ubds V.V.</t>
  </si>
  <si>
    <t>4.1.1.01.051</t>
  </si>
  <si>
    <t>Outras Despesas - HMFA</t>
  </si>
  <si>
    <t>4.1.1.01.052</t>
  </si>
  <si>
    <t>Outras Despesas 324/2023 Upa Leste</t>
  </si>
  <si>
    <t>4.1.1.01.054</t>
  </si>
  <si>
    <t>Outras Despesas 324/2023 Upa Norte</t>
  </si>
  <si>
    <t>4.1.1.01.055</t>
  </si>
  <si>
    <t>Outras Despesas 324/2023 PA Ubds V.V.</t>
  </si>
  <si>
    <t>4.1.1.02</t>
  </si>
  <si>
    <t>Despesas com Encargos</t>
  </si>
  <si>
    <t>4.1.1.02.002</t>
  </si>
  <si>
    <t>Contribuições FGTS</t>
  </si>
  <si>
    <t>4.1.1.03</t>
  </si>
  <si>
    <t>4.1.1.03.001</t>
  </si>
  <si>
    <t>Provisão para Férias</t>
  </si>
  <si>
    <t>4.1.1.03.002</t>
  </si>
  <si>
    <t>Provisão para 13o. Salário</t>
  </si>
  <si>
    <t>4.1.1.03.003</t>
  </si>
  <si>
    <t>Provisão para Encargos s/ Férias</t>
  </si>
  <si>
    <t>4.1.1.03.004</t>
  </si>
  <si>
    <t>Provisão para Encargos s/ 13o. Salário</t>
  </si>
  <si>
    <t>4.1.1.04</t>
  </si>
  <si>
    <t>Serviços de Terceiros</t>
  </si>
  <si>
    <t>4.1.1.04.002</t>
  </si>
  <si>
    <t>Serviços Médicos Pessoa Jurídica</t>
  </si>
  <si>
    <t>4.1.1.04.005</t>
  </si>
  <si>
    <t>Serviços De Empresas</t>
  </si>
  <si>
    <t>4.1.1.04.012</t>
  </si>
  <si>
    <t>Outros Serv Terc CG 01/2019 Cristo</t>
  </si>
  <si>
    <t>4.1.1.04.013</t>
  </si>
  <si>
    <t>Médicos CG 01/2019 Cristo</t>
  </si>
  <si>
    <t>4.1.1.04.014</t>
  </si>
  <si>
    <t>Serviços Médicos - HMFA</t>
  </si>
  <si>
    <t>4.1.1.04.016</t>
  </si>
  <si>
    <t>Serv Terc PJ CG 01/2020 UPA Norte</t>
  </si>
  <si>
    <t>4.1.1.04.017</t>
  </si>
  <si>
    <t>Outros Serviços - HMFA</t>
  </si>
  <si>
    <t>4.1.1.04.020</t>
  </si>
  <si>
    <t>Outros Serv Terc CG 29/2021 UBS Quintino</t>
  </si>
  <si>
    <t>4.1.1.04.021</t>
  </si>
  <si>
    <t>Médicos CG 29/2021 UBS Quintino</t>
  </si>
  <si>
    <t>4.1.1.04.023</t>
  </si>
  <si>
    <t>Laboratório CG 02/2018 - UPA 13 Maio</t>
  </si>
  <si>
    <t>4.1.1.04.024</t>
  </si>
  <si>
    <t>Laboratório CG 01/2020 UPA Norte</t>
  </si>
  <si>
    <t>4.1.1.04.025</t>
  </si>
  <si>
    <t>Laboratório CG 02/2020 UPA Oeste</t>
  </si>
  <si>
    <t>4.1.1.04.027</t>
  </si>
  <si>
    <t>Serv Terc PJ CG 108/2021 UVV</t>
  </si>
  <si>
    <t>4.1.1.04.028</t>
  </si>
  <si>
    <t>Laboratório CG 108/2021 UVV</t>
  </si>
  <si>
    <t>4.1.1.04.029</t>
  </si>
  <si>
    <t>Médicos CA4</t>
  </si>
  <si>
    <t>4.1.1.04.030</t>
  </si>
  <si>
    <t>Outros Serviços Terceiros - UPA 13 Maio</t>
  </si>
  <si>
    <t>4.1.1.04.032</t>
  </si>
  <si>
    <t>Serviços Médicos PJ 324/2023 Upa Leste</t>
  </si>
  <si>
    <t>4.1.1.04.033</t>
  </si>
  <si>
    <t>Serviços Médicos PJ 324/2023 Upa Oeste</t>
  </si>
  <si>
    <t>4.1.1.04.034</t>
  </si>
  <si>
    <t>Serviços Médicos PJ 324/2023 Upa Norte</t>
  </si>
  <si>
    <t>4.1.1.04.035</t>
  </si>
  <si>
    <t>Serviços Médicos PJ 324/2023 PA Ubds V.V</t>
  </si>
  <si>
    <t>4.1.1.04.036</t>
  </si>
  <si>
    <t>Outros Serv.Terceiros 324/2023 Upa leste</t>
  </si>
  <si>
    <t>4.1.1.04.037</t>
  </si>
  <si>
    <t>Outros Serv.Terceiros 324/2023 Upa Oeste</t>
  </si>
  <si>
    <t>4.1.1.04.038</t>
  </si>
  <si>
    <t>Outros Serv.Terceiros 324/2023 Upa Norte</t>
  </si>
  <si>
    <t>4.1.1.04.039</t>
  </si>
  <si>
    <t>Outros Serv.Terceiros 324/2023 PA Ubds V</t>
  </si>
  <si>
    <t>4.1.1.05</t>
  </si>
  <si>
    <t>4.1.1.05.001</t>
  </si>
  <si>
    <t>4.1.1.05.002</t>
  </si>
  <si>
    <t>4.1.1.05.003</t>
  </si>
  <si>
    <t>4.1.1.05.004</t>
  </si>
  <si>
    <t>Órteses e Próteses</t>
  </si>
  <si>
    <t>4.1.1.05.005</t>
  </si>
  <si>
    <t>Material de Escritório</t>
  </si>
  <si>
    <t>4.1.1.05.006</t>
  </si>
  <si>
    <t>Gêneros Alimentícios</t>
  </si>
  <si>
    <t>4.1.1.05.007</t>
  </si>
  <si>
    <t>Material de Lavanderia, Costura e Roupar</t>
  </si>
  <si>
    <t>4.1.1.05.008</t>
  </si>
  <si>
    <t>Material de Limpeza</t>
  </si>
  <si>
    <t>4.1.1.05.011</t>
  </si>
  <si>
    <t>Materiais Descartáveis</t>
  </si>
  <si>
    <t>4.1.1.05.012</t>
  </si>
  <si>
    <t>4.1.1.05.020</t>
  </si>
  <si>
    <t>Outro Mat Consumo CG 02/2018 UPA 13 Maio</t>
  </si>
  <si>
    <t>4.1.1.05.021</t>
  </si>
  <si>
    <t>Outro Mat Consumo CG 03/2018 Quintino II</t>
  </si>
  <si>
    <t>4.1.1.05.023</t>
  </si>
  <si>
    <t>Medicamentos CG 02/2018 UPA 13 Maio</t>
  </si>
  <si>
    <t>4.1.1.05.028</t>
  </si>
  <si>
    <t>Materiais Odontológicos</t>
  </si>
  <si>
    <t>4.1.1.05.029</t>
  </si>
  <si>
    <t>MatMed Hosp. CG 01/2019 Cristo</t>
  </si>
  <si>
    <t>4.1.1.05.030</t>
  </si>
  <si>
    <t>Outro Mat Consumo CG 01/2019 Cristo</t>
  </si>
  <si>
    <t>4.1.1.05.031</t>
  </si>
  <si>
    <t>Materiais e Medicações - HMFA</t>
  </si>
  <si>
    <t>4.1.1.05.033</t>
  </si>
  <si>
    <t>Gêneros Alim. CG 01/2020 UPA Norte</t>
  </si>
  <si>
    <t>4.1.1.05.034</t>
  </si>
  <si>
    <t>Outro Mat Consumo CG 01/2020 UPA Norte</t>
  </si>
  <si>
    <t>4.1.1.05.035</t>
  </si>
  <si>
    <t>Medicamentos CG 01/2020 UPA Norte</t>
  </si>
  <si>
    <t>4.1.1.05.037</t>
  </si>
  <si>
    <t>Gêneros Alim. CG 02/2020 UPA Oeste</t>
  </si>
  <si>
    <t>4.1.1.05.039</t>
  </si>
  <si>
    <t>Outro Mat Consumo CG 02/2020 UPA Oeste</t>
  </si>
  <si>
    <t>4.1.1.05.040</t>
  </si>
  <si>
    <t>Medicamentos CG 02/2020 UPA Oeste</t>
  </si>
  <si>
    <t>4.1.1.05.041</t>
  </si>
  <si>
    <t>Outros Mat Cons CG 29/2021 UBS Quintino</t>
  </si>
  <si>
    <t>4.1.1.05.042</t>
  </si>
  <si>
    <t>MatMed Hosp CG 29/2021 UBS Quintino</t>
  </si>
  <si>
    <t>4.1.1.05.043</t>
  </si>
  <si>
    <t>Gêneros Alimentícios - HMFA</t>
  </si>
  <si>
    <t>4.1.1.05.044</t>
  </si>
  <si>
    <t>Outros Mat Cons CG 108/2021 UVV</t>
  </si>
  <si>
    <t>4.1.1.05.045</t>
  </si>
  <si>
    <t>Medicamentos CG 108/2021 UVV</t>
  </si>
  <si>
    <t>4.1.1.05.046</t>
  </si>
  <si>
    <t>Gêneros Alim. CA3</t>
  </si>
  <si>
    <t>4.1.1.05.047</t>
  </si>
  <si>
    <t>Outros Mat. Consumo CA3</t>
  </si>
  <si>
    <t>4.1.1.05.048</t>
  </si>
  <si>
    <t>Outros Materiais Consumo - UPA 13 Maio</t>
  </si>
  <si>
    <t>4.1.1.05.049</t>
  </si>
  <si>
    <t>Medicamentos - UPA 13 Maio</t>
  </si>
  <si>
    <t>4.1.1.05.053</t>
  </si>
  <si>
    <t>Medicamentos 324/2023 - PA Ubds V.V.</t>
  </si>
  <si>
    <t>4.1.1.05.054</t>
  </si>
  <si>
    <t>Outros Mat.Consumo 324/2023 Upa Leste</t>
  </si>
  <si>
    <t>4.1.1.05.055</t>
  </si>
  <si>
    <t>Outros Mat.Consumo 324/2023 Upa Oeste</t>
  </si>
  <si>
    <t>4.1.1.05.056</t>
  </si>
  <si>
    <t>Outros Mat.Consumo 324/2023 Upa Norte</t>
  </si>
  <si>
    <t>4.1.1.05.057</t>
  </si>
  <si>
    <t>Outros Mat.Consumo 324/2023 PA Ubds V.V.</t>
  </si>
  <si>
    <t>4.1.1.05.058</t>
  </si>
  <si>
    <t>Mat.Médico-Hospitalares 324/2023 Leste</t>
  </si>
  <si>
    <t>4.1.1.05.059</t>
  </si>
  <si>
    <t>Mat.Médico-Hospitalares 324/2023 Oeste</t>
  </si>
  <si>
    <t>4.1.1.05.060</t>
  </si>
  <si>
    <t>Mat.Médico-Hospitalares 324/2023 Norte</t>
  </si>
  <si>
    <t>4.1.1.05.062</t>
  </si>
  <si>
    <t>Gêneros Alimentícios CG 324/2023</t>
  </si>
  <si>
    <t>4.1.1.06</t>
  </si>
  <si>
    <t>Materiais em Geral</t>
  </si>
  <si>
    <t>4.1.1.06.001</t>
  </si>
  <si>
    <t>Manutenção / Conservação Do Prédio</t>
  </si>
  <si>
    <t>4.1.1.06.002</t>
  </si>
  <si>
    <t>Oxigênio e Carbogênio</t>
  </si>
  <si>
    <t>4.1.1.06.003</t>
  </si>
  <si>
    <t>Combustíveis e Lubrificantes</t>
  </si>
  <si>
    <t>4.1.1.06.004</t>
  </si>
  <si>
    <t>Peças e Acessórios de Reposição</t>
  </si>
  <si>
    <t>4.1.1.06.005</t>
  </si>
  <si>
    <t>Material De Consumo Em Geral</t>
  </si>
  <si>
    <t>4.1.1.06.007</t>
  </si>
  <si>
    <t>Gás de Cozinha</t>
  </si>
  <si>
    <t>4.1.1.06.009</t>
  </si>
  <si>
    <t>4.1.1.06.010</t>
  </si>
  <si>
    <t>4.1.1.06.011</t>
  </si>
  <si>
    <t>4.1.1.06.012</t>
  </si>
  <si>
    <t>4.1.1.06.013</t>
  </si>
  <si>
    <t>Material Hidráulico</t>
  </si>
  <si>
    <t>4.1.1.06.014</t>
  </si>
  <si>
    <t>4.1.1.07</t>
  </si>
  <si>
    <t>Impostos, Taxas e Contribuições</t>
  </si>
  <si>
    <t>4.1.1.07.002</t>
  </si>
  <si>
    <t>Taxas de Serviços Públicos</t>
  </si>
  <si>
    <t>4.1.1.07.004</t>
  </si>
  <si>
    <t>Alvarás E Registros</t>
  </si>
  <si>
    <t>4.1.1.07.005</t>
  </si>
  <si>
    <t>Imposto Predial e Territorial</t>
  </si>
  <si>
    <t>4.1.1.07.006</t>
  </si>
  <si>
    <t>IPVA</t>
  </si>
  <si>
    <t>4.1.1.07.009</t>
  </si>
  <si>
    <t>Multas</t>
  </si>
  <si>
    <t>4.1.1.07.010</t>
  </si>
  <si>
    <t>Despesas Legais</t>
  </si>
  <si>
    <t>4.1.1.08</t>
  </si>
  <si>
    <t>Despesas Gerais</t>
  </si>
  <si>
    <t>4.1.1.08.001</t>
  </si>
  <si>
    <t>Alugueis</t>
  </si>
  <si>
    <t>4.1.1.08.002</t>
  </si>
  <si>
    <t>4.1.1.08.003</t>
  </si>
  <si>
    <t>4.1.1.08.004</t>
  </si>
  <si>
    <t>Telefone</t>
  </si>
  <si>
    <t>4.1.1.08.005</t>
  </si>
  <si>
    <t>Serviços De Informática</t>
  </si>
  <si>
    <t>4.1.1.08.007</t>
  </si>
  <si>
    <t>Propaganda, Publicidade E Anuncios</t>
  </si>
  <si>
    <t>4.1.1.08.009</t>
  </si>
  <si>
    <t>Fretes, Carretos E Conduções</t>
  </si>
  <si>
    <t>4.1.1.08.011</t>
  </si>
  <si>
    <t>Correio E Telegráfo</t>
  </si>
  <si>
    <t>4.1.1.08.014</t>
  </si>
  <si>
    <t>Fotocópias E Autenticações</t>
  </si>
  <si>
    <t>4.1.1.08.016</t>
  </si>
  <si>
    <t>Seguros</t>
  </si>
  <si>
    <t>4.1.1.08.017</t>
  </si>
  <si>
    <t>Conservação E Manutenção</t>
  </si>
  <si>
    <t>4.1.1.08.019</t>
  </si>
  <si>
    <t>Material  Reformas Construções</t>
  </si>
  <si>
    <t>4.1.1.08.020</t>
  </si>
  <si>
    <t>Despesas Com Veiculos</t>
  </si>
  <si>
    <t>4.1.1.08.023</t>
  </si>
  <si>
    <t>Análise Da Água</t>
  </si>
  <si>
    <t>4.1.1.08.024</t>
  </si>
  <si>
    <t>Depreciações e Amortizações</t>
  </si>
  <si>
    <t>4.1.1.08.025</t>
  </si>
  <si>
    <t>Depreciações e Amortizações de Avaliaçõe</t>
  </si>
  <si>
    <t>4.1.1.08.026</t>
  </si>
  <si>
    <t>Bens não imobilizados</t>
  </si>
  <si>
    <t>4.1.1.08.032</t>
  </si>
  <si>
    <t>Locação CG 02/2018 UPA 13 Maio</t>
  </si>
  <si>
    <t>4.1.1.08.034</t>
  </si>
  <si>
    <t>Utilidade Pública CG 01/2019 Cristo</t>
  </si>
  <si>
    <t>4.1.1.08.035</t>
  </si>
  <si>
    <t>Locação CG 01/2019 Cristo</t>
  </si>
  <si>
    <t>4.1.1.08.037</t>
  </si>
  <si>
    <t>4.1.1.08.045</t>
  </si>
  <si>
    <t>Locação CG 01/2020 UPA Norte</t>
  </si>
  <si>
    <t>4.1.1.08.046</t>
  </si>
  <si>
    <t>Locação CG 02/2020 UPA Oeste</t>
  </si>
  <si>
    <t>4.1.1.08.048</t>
  </si>
  <si>
    <t>Utilidade Pública CG 29/2021 UBS Quintin</t>
  </si>
  <si>
    <t>4.1.1.08.049</t>
  </si>
  <si>
    <t>Locação CG 29/2021 UBS Quintino</t>
  </si>
  <si>
    <t>4.1.1.08.055</t>
  </si>
  <si>
    <t>Itens não previstos - 01/2019 CRI</t>
  </si>
  <si>
    <t>4.1.1.08.056</t>
  </si>
  <si>
    <t>Itens não previstos - 01/2020 UNM</t>
  </si>
  <si>
    <t>4.1.1.08.057</t>
  </si>
  <si>
    <t>Itens não previstos - 02/2020 USM</t>
  </si>
  <si>
    <t>4.1.1.08.058</t>
  </si>
  <si>
    <t>Itens não previstos - 22/2020 HMFA</t>
  </si>
  <si>
    <t>4.1.1.08.059</t>
  </si>
  <si>
    <t>Itens não previstos - 29/2021 UBS Qui I</t>
  </si>
  <si>
    <t>4.1.1.08.060</t>
  </si>
  <si>
    <t>Locação CG 108/2021 UVV</t>
  </si>
  <si>
    <t>4.1.1.08.062</t>
  </si>
  <si>
    <t>Itens não previstos - 108/2021 UVV</t>
  </si>
  <si>
    <t>4.1.1.08.063</t>
  </si>
  <si>
    <t>Locação CA4</t>
  </si>
  <si>
    <t>4.1.1.08.065</t>
  </si>
  <si>
    <t>Locação - HMFA</t>
  </si>
  <si>
    <t>4.1.1.08.069</t>
  </si>
  <si>
    <t>Itens não previstos - UPA 13 Maio</t>
  </si>
  <si>
    <t>4.1.1.08.070</t>
  </si>
  <si>
    <t>Locação 324/2023 Upa Leste</t>
  </si>
  <si>
    <t>4.1.1.08.071</t>
  </si>
  <si>
    <t>Locação 324/2023 Upa Oeste</t>
  </si>
  <si>
    <t>4.1.1.08.072</t>
  </si>
  <si>
    <t>Locação 324/2023 Upa Norte</t>
  </si>
  <si>
    <t>4.1.1.08.073</t>
  </si>
  <si>
    <t>Locação 324/2023 Ubds V.V.</t>
  </si>
  <si>
    <t>4.1.1.08.074</t>
  </si>
  <si>
    <t>Utilidades Pública 324/2023 Upa Leste</t>
  </si>
  <si>
    <t>4.1.1.08.075</t>
  </si>
  <si>
    <t>Utilidades Pública 324/2023 Upa Oeste</t>
  </si>
  <si>
    <t>4.1.1.08.076</t>
  </si>
  <si>
    <t>Utilidades Pública 324/2023 Upa Norte</t>
  </si>
  <si>
    <t>4.1.1.08.077</t>
  </si>
  <si>
    <t>Utilidades Pública 324/2023 Upa PA Ubds</t>
  </si>
  <si>
    <t>4.1.1.10</t>
  </si>
  <si>
    <t>4.1.1.10.001</t>
  </si>
  <si>
    <t>4.1.2</t>
  </si>
  <si>
    <t>Perda e Provisão pra Perda</t>
  </si>
  <si>
    <t>4.1.2.02</t>
  </si>
  <si>
    <t>Despesas com Provisão para Contingências</t>
  </si>
  <si>
    <t>4.1.2.02.001</t>
  </si>
  <si>
    <t>Provisão para Contingências Civis e trab</t>
  </si>
  <si>
    <t>4.1.2.02.002</t>
  </si>
  <si>
    <t>Provisões para Contigencias Civeis</t>
  </si>
  <si>
    <t>4.2</t>
  </si>
  <si>
    <t>Despesas Financeiras</t>
  </si>
  <si>
    <t>4.2.1</t>
  </si>
  <si>
    <t>4.2.1.01</t>
  </si>
  <si>
    <t>4.2.1.01.001</t>
  </si>
  <si>
    <t>4.2.1.01.002</t>
  </si>
  <si>
    <t>Despesas Bancárias</t>
  </si>
  <si>
    <t>4.2.1.01.005</t>
  </si>
  <si>
    <t>Imp Renda S/Resgate Apl Fin</t>
  </si>
  <si>
    <t>4.2.1.01.006</t>
  </si>
  <si>
    <t>IOF</t>
  </si>
  <si>
    <t>4.2.1.01.007</t>
  </si>
  <si>
    <t>Despesas Bancárias Contrato Gestão</t>
  </si>
  <si>
    <t>ATIVO</t>
  </si>
  <si>
    <t>PASSIVO</t>
  </si>
  <si>
    <t>Déficit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</si>
</sst>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,###,##0.00;\(#,###,###,##0.00\)"/>
  </numFmts>
  <fonts count="2" x14ac:knownFonts="1">
    <font>
      <sz val="10"/>
      <color rgb="FF000000"/>
      <name val="Arial"/>
    </font>
    <font>
      <b/>
      <sz val="10"/>
      <color rgb="FF000000"/>
      <name val="Arial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vertical="top"/>
    </xf>
    <xf numFmtId="0" fontId="0" fillId="3" borderId="1" xfId="0" applyFill="1" applyBorder="1" applyAlignment="1">
      <alignment vertical="top"/>
    </xf>
    <xf numFmtId="164" fontId="0" fillId="3" borderId="1" xfId="0" applyNumberFormat="1" applyFill="1" applyBorder="1" applyAlignment="1">
      <alignment vertical="top"/>
    </xf>
    <xf numFmtId="0" fontId="0" fillId="0" borderId="0" xfId="0" applyAlignment="1">
      <alignment vertical="top"/>
    </xf>
    <xf numFmtId="0" fontId="1" fillId="3" borderId="1" xfId="0" applyFont="1" applyFill="1" applyBorder="1" applyAlignment="1">
      <alignment vertical="top"/>
    </xf>
    <xf numFmtId="164" fontId="1" fillId="3" borderId="1" xfId="0" applyNumberFormat="1" applyFont="1" applyFill="1" applyBorder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916"/>
  <sheetViews>
    <sheetView tabSelected="1" workbookViewId="0"/>
  </sheetViews>
  <sheetFormatPr defaultColWidth="11.42578125" defaultRowHeight="12.75" customHeight="1" x14ac:dyDescent="0.2"/>
  <cols>
    <col min="1" max="1" width="14.140625" style="5" customWidth="1"/>
    <col min="2" max="2" width="43.7109375" style="5" customWidth="1"/>
    <col min="3" max="3" width="17.5703125" style="5" customWidth="1"/>
    <col min="4" max="4" width="16.42578125" style="5" customWidth="1"/>
    <col min="5" max="5" width="16.28515625" style="5" customWidth="1"/>
    <col min="6" max="6" width="17.42578125" style="5" customWidth="1"/>
    <col min="7" max="16384" width="11.42578125" style="5"/>
  </cols>
  <sheetData>
    <row r="1" spans="1:6" ht="12.75" customHeight="1" x14ac:dyDescent="0.2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</row>
    <row r="2" spans="1:6" ht="12.75" customHeight="1" x14ac:dyDescent="0.2">
      <c r="A2" s="3" t="s">
        <v>6</v>
      </c>
      <c r="B2" s="3" t="s">
        <v>7</v>
      </c>
      <c r="C2" s="4">
        <f>C3+C148</f>
        <v>61052168.550000004</v>
      </c>
      <c r="D2" s="4">
        <f>D3+D148</f>
        <v>326265019.76999998</v>
      </c>
      <c r="E2" s="4">
        <f>E3+E148</f>
        <v>325241140.08000004</v>
      </c>
      <c r="F2" s="4">
        <f>F3+F148</f>
        <v>62076048.24000001</v>
      </c>
    </row>
    <row r="3" spans="1:6" ht="12.75" customHeight="1" x14ac:dyDescent="0.2">
      <c r="A3" s="3" t="s">
        <v>8</v>
      </c>
      <c r="B3" s="3" t="s">
        <v>9</v>
      </c>
      <c r="C3" s="4">
        <f>C4+C69+C100+C104+C116+C125+C145</f>
        <v>45162718.140000001</v>
      </c>
      <c r="D3" s="4">
        <f>D4+D69+D100+D104+D116+D125+D145</f>
        <v>325594114.88</v>
      </c>
      <c r="E3" s="4">
        <f>E4+E69+E100+E104+E116+E125+E145</f>
        <v>325220006.54000002</v>
      </c>
      <c r="F3" s="4">
        <f>F4+F69+F100+F104+F116+F125+F145</f>
        <v>45536826.480000004</v>
      </c>
    </row>
    <row r="4" spans="1:6" ht="12.75" customHeight="1" x14ac:dyDescent="0.2">
      <c r="A4" s="3" t="s">
        <v>10</v>
      </c>
      <c r="B4" s="3" t="s">
        <v>11</v>
      </c>
      <c r="C4" s="4">
        <f>C5+C7+C32</f>
        <v>24850042.370000001</v>
      </c>
      <c r="D4" s="4">
        <f>D5+D7+D32</f>
        <v>267019407.24000001</v>
      </c>
      <c r="E4" s="4">
        <f>E5+E7+E32</f>
        <v>264530501.60000002</v>
      </c>
      <c r="F4" s="4">
        <f>F5+F7+F32</f>
        <v>27338948.009999998</v>
      </c>
    </row>
    <row r="5" spans="1:6" ht="12.75" customHeight="1" x14ac:dyDescent="0.2">
      <c r="A5" s="3" t="s">
        <v>12</v>
      </c>
      <c r="B5" s="3" t="s">
        <v>13</v>
      </c>
      <c r="C5" s="4">
        <f>SUM(C6:C6)</f>
        <v>38290.74</v>
      </c>
      <c r="D5" s="4">
        <f>SUM(D6:D6)</f>
        <v>190</v>
      </c>
      <c r="E5" s="4">
        <f>SUM(E6:E6)</f>
        <v>160.01</v>
      </c>
      <c r="F5" s="4">
        <f>SUM(F6:F6)</f>
        <v>38320.730000000003</v>
      </c>
    </row>
    <row r="6" spans="1:6" ht="12.75" customHeight="1" x14ac:dyDescent="0.2">
      <c r="A6" s="3" t="s">
        <v>14</v>
      </c>
      <c r="B6" s="3" t="s">
        <v>15</v>
      </c>
      <c r="C6" s="4">
        <v>38290.74</v>
      </c>
      <c r="D6" s="4">
        <v>190</v>
      </c>
      <c r="E6" s="4">
        <v>160.01</v>
      </c>
      <c r="F6" s="4">
        <v>38320.730000000003</v>
      </c>
    </row>
    <row r="7" spans="1:6" ht="12.75" customHeight="1" x14ac:dyDescent="0.2">
      <c r="A7" s="3" t="s">
        <v>16</v>
      </c>
      <c r="B7" s="3" t="s">
        <v>17</v>
      </c>
      <c r="C7" s="4">
        <f>SUM(C8:C31)</f>
        <v>51953.270000000004</v>
      </c>
      <c r="D7" s="4">
        <f>SUM(D8:D31)</f>
        <v>214580571.55000001</v>
      </c>
      <c r="E7" s="4">
        <f>SUM(E8:E31)</f>
        <v>214598229.78000003</v>
      </c>
      <c r="F7" s="4">
        <f>SUM(F8:F31)</f>
        <v>34295.039999999994</v>
      </c>
    </row>
    <row r="8" spans="1:6" ht="12.75" customHeight="1" x14ac:dyDescent="0.2">
      <c r="A8" s="3" t="s">
        <v>18</v>
      </c>
      <c r="B8" s="3" t="s">
        <v>19</v>
      </c>
      <c r="C8" s="4">
        <v>0</v>
      </c>
      <c r="D8" s="4">
        <v>50456230.539999999</v>
      </c>
      <c r="E8" s="4">
        <v>50456230.539999999</v>
      </c>
      <c r="F8" s="4">
        <v>0</v>
      </c>
    </row>
    <row r="9" spans="1:6" ht="12.75" customHeight="1" x14ac:dyDescent="0.2">
      <c r="A9" s="3" t="s">
        <v>20</v>
      </c>
      <c r="B9" s="3" t="s">
        <v>21</v>
      </c>
      <c r="C9" s="4">
        <v>1</v>
      </c>
      <c r="D9" s="4">
        <v>15703.38</v>
      </c>
      <c r="E9" s="4">
        <v>15703.38</v>
      </c>
      <c r="F9" s="4">
        <v>1</v>
      </c>
    </row>
    <row r="10" spans="1:6" ht="12.75" customHeight="1" x14ac:dyDescent="0.2">
      <c r="A10" s="3" t="s">
        <v>22</v>
      </c>
      <c r="B10" s="3" t="s">
        <v>23</v>
      </c>
      <c r="C10" s="4">
        <v>7185.75</v>
      </c>
      <c r="D10" s="4">
        <v>2691.81</v>
      </c>
      <c r="E10" s="4">
        <v>513.6</v>
      </c>
      <c r="F10" s="4">
        <v>9363.9599999999991</v>
      </c>
    </row>
    <row r="11" spans="1:6" ht="12.75" customHeight="1" x14ac:dyDescent="0.2">
      <c r="A11" s="3" t="s">
        <v>24</v>
      </c>
      <c r="B11" s="3" t="s">
        <v>25</v>
      </c>
      <c r="C11" s="4">
        <v>0</v>
      </c>
      <c r="D11" s="4">
        <v>17749050.210000001</v>
      </c>
      <c r="E11" s="4">
        <v>17749050.210000001</v>
      </c>
      <c r="F11" s="4">
        <v>0</v>
      </c>
    </row>
    <row r="12" spans="1:6" ht="12.75" customHeight="1" x14ac:dyDescent="0.2">
      <c r="A12" s="3" t="s">
        <v>26</v>
      </c>
      <c r="B12" s="3" t="s">
        <v>27</v>
      </c>
      <c r="C12" s="4">
        <v>0</v>
      </c>
      <c r="D12" s="4">
        <v>6412647.0499999998</v>
      </c>
      <c r="E12" s="4">
        <v>6412647.0499999998</v>
      </c>
      <c r="F12" s="4">
        <v>0</v>
      </c>
    </row>
    <row r="13" spans="1:6" ht="12.75" customHeight="1" x14ac:dyDescent="0.2">
      <c r="A13" s="3" t="s">
        <v>28</v>
      </c>
      <c r="B13" s="3" t="s">
        <v>29</v>
      </c>
      <c r="C13" s="4">
        <v>769.49</v>
      </c>
      <c r="D13" s="4">
        <v>46873235.520000003</v>
      </c>
      <c r="E13" s="4">
        <v>46873006.460000001</v>
      </c>
      <c r="F13" s="4">
        <v>998.55</v>
      </c>
    </row>
    <row r="14" spans="1:6" ht="12.75" customHeight="1" x14ac:dyDescent="0.2">
      <c r="A14" s="3" t="s">
        <v>30</v>
      </c>
      <c r="B14" s="3" t="s">
        <v>31</v>
      </c>
      <c r="C14" s="4">
        <v>0</v>
      </c>
      <c r="D14" s="4">
        <v>3071108</v>
      </c>
      <c r="E14" s="4">
        <v>3071108</v>
      </c>
      <c r="F14" s="4">
        <v>0</v>
      </c>
    </row>
    <row r="15" spans="1:6" ht="12.75" customHeight="1" x14ac:dyDescent="0.2">
      <c r="A15" s="3" t="s">
        <v>32</v>
      </c>
      <c r="B15" s="3" t="s">
        <v>33</v>
      </c>
      <c r="C15" s="4">
        <v>0</v>
      </c>
      <c r="D15" s="4">
        <v>668390.35</v>
      </c>
      <c r="E15" s="4">
        <v>668390.35</v>
      </c>
      <c r="F15" s="4">
        <v>0</v>
      </c>
    </row>
    <row r="16" spans="1:6" ht="12.75" customHeight="1" x14ac:dyDescent="0.2">
      <c r="A16" s="3" t="s">
        <v>34</v>
      </c>
      <c r="B16" s="3" t="s">
        <v>35</v>
      </c>
      <c r="C16" s="4">
        <v>306.25</v>
      </c>
      <c r="D16" s="4">
        <v>0</v>
      </c>
      <c r="E16" s="4">
        <v>0</v>
      </c>
      <c r="F16" s="4">
        <v>306.25</v>
      </c>
    </row>
    <row r="17" spans="1:6" ht="12.75" customHeight="1" x14ac:dyDescent="0.2">
      <c r="A17" s="3" t="s">
        <v>36</v>
      </c>
      <c r="B17" s="3" t="s">
        <v>37</v>
      </c>
      <c r="C17" s="4">
        <v>0</v>
      </c>
      <c r="D17" s="4">
        <v>9869.69</v>
      </c>
      <c r="E17" s="4">
        <v>9869.69</v>
      </c>
      <c r="F17" s="4">
        <v>0</v>
      </c>
    </row>
    <row r="18" spans="1:6" ht="12.75" customHeight="1" x14ac:dyDescent="0.2">
      <c r="A18" s="3" t="s">
        <v>38</v>
      </c>
      <c r="B18" s="3" t="s">
        <v>39</v>
      </c>
      <c r="C18" s="4">
        <v>0</v>
      </c>
      <c r="D18" s="4">
        <v>6142213.71</v>
      </c>
      <c r="E18" s="4">
        <v>6142213.71</v>
      </c>
      <c r="F18" s="4">
        <v>0</v>
      </c>
    </row>
    <row r="19" spans="1:6" ht="12.75" customHeight="1" x14ac:dyDescent="0.2">
      <c r="A19" s="3" t="s">
        <v>40</v>
      </c>
      <c r="B19" s="3" t="s">
        <v>41</v>
      </c>
      <c r="C19" s="4">
        <v>0</v>
      </c>
      <c r="D19" s="4">
        <v>6528633.6100000003</v>
      </c>
      <c r="E19" s="4">
        <v>6528633.6100000003</v>
      </c>
      <c r="F19" s="4">
        <v>0</v>
      </c>
    </row>
    <row r="20" spans="1:6" ht="12.75" customHeight="1" x14ac:dyDescent="0.2">
      <c r="A20" s="3" t="s">
        <v>42</v>
      </c>
      <c r="B20" s="3" t="s">
        <v>43</v>
      </c>
      <c r="C20" s="4">
        <v>18447.32</v>
      </c>
      <c r="D20" s="4">
        <v>1178427.3700000001</v>
      </c>
      <c r="E20" s="4">
        <v>1194730.71</v>
      </c>
      <c r="F20" s="4">
        <v>2143.98</v>
      </c>
    </row>
    <row r="21" spans="1:6" ht="12.75" customHeight="1" x14ac:dyDescent="0.2">
      <c r="A21" s="3" t="s">
        <v>44</v>
      </c>
      <c r="B21" s="3" t="s">
        <v>45</v>
      </c>
      <c r="C21" s="4">
        <v>0</v>
      </c>
      <c r="D21" s="4">
        <v>4277353.28</v>
      </c>
      <c r="E21" s="4">
        <v>4277353.28</v>
      </c>
      <c r="F21" s="4">
        <v>0</v>
      </c>
    </row>
    <row r="22" spans="1:6" ht="12.75" customHeight="1" x14ac:dyDescent="0.2">
      <c r="A22" s="3" t="s">
        <v>46</v>
      </c>
      <c r="B22" s="3" t="s">
        <v>47</v>
      </c>
      <c r="C22" s="4">
        <v>0</v>
      </c>
      <c r="D22" s="4">
        <v>3360803.66</v>
      </c>
      <c r="E22" s="4">
        <v>3360803.66</v>
      </c>
      <c r="F22" s="4">
        <v>0</v>
      </c>
    </row>
    <row r="23" spans="1:6" ht="12.75" customHeight="1" x14ac:dyDescent="0.2">
      <c r="A23" s="3" t="s">
        <v>48</v>
      </c>
      <c r="B23" s="3" t="s">
        <v>49</v>
      </c>
      <c r="C23" s="4">
        <v>0</v>
      </c>
      <c r="D23" s="4">
        <v>45.73</v>
      </c>
      <c r="E23" s="4">
        <v>45.71</v>
      </c>
      <c r="F23" s="4">
        <v>0.02</v>
      </c>
    </row>
    <row r="24" spans="1:6" ht="12.75" customHeight="1" x14ac:dyDescent="0.2">
      <c r="A24" s="3" t="s">
        <v>50</v>
      </c>
      <c r="B24" s="3" t="s">
        <v>51</v>
      </c>
      <c r="C24" s="4">
        <v>7506.12</v>
      </c>
      <c r="D24" s="4">
        <v>32442.3</v>
      </c>
      <c r="E24" s="4">
        <v>21733.25</v>
      </c>
      <c r="F24" s="4">
        <v>18215.169999999998</v>
      </c>
    </row>
    <row r="25" spans="1:6" ht="12.75" customHeight="1" x14ac:dyDescent="0.2">
      <c r="A25" s="3" t="s">
        <v>52</v>
      </c>
      <c r="B25" s="3" t="s">
        <v>53</v>
      </c>
      <c r="C25" s="4">
        <v>688.5</v>
      </c>
      <c r="D25" s="4">
        <v>311.5</v>
      </c>
      <c r="E25" s="4">
        <v>0</v>
      </c>
      <c r="F25" s="4">
        <v>1000</v>
      </c>
    </row>
    <row r="26" spans="1:6" ht="12.75" customHeight="1" x14ac:dyDescent="0.2">
      <c r="A26" s="3" t="s">
        <v>54</v>
      </c>
      <c r="B26" s="3" t="s">
        <v>55</v>
      </c>
      <c r="C26" s="4">
        <v>0</v>
      </c>
      <c r="D26" s="4">
        <v>57600677.969999999</v>
      </c>
      <c r="E26" s="4">
        <v>57600677.969999999</v>
      </c>
      <c r="F26" s="4">
        <v>0</v>
      </c>
    </row>
    <row r="27" spans="1:6" ht="12.75" customHeight="1" x14ac:dyDescent="0.2">
      <c r="A27" s="3" t="s">
        <v>56</v>
      </c>
      <c r="B27" s="3" t="s">
        <v>57</v>
      </c>
      <c r="C27" s="4">
        <v>0</v>
      </c>
      <c r="D27" s="4">
        <v>4915676.37</v>
      </c>
      <c r="E27" s="4">
        <v>4915676.37</v>
      </c>
      <c r="F27" s="4">
        <v>0</v>
      </c>
    </row>
    <row r="28" spans="1:6" ht="12.75" customHeight="1" x14ac:dyDescent="0.2">
      <c r="A28" s="3" t="s">
        <v>58</v>
      </c>
      <c r="B28" s="3" t="s">
        <v>59</v>
      </c>
      <c r="C28" s="4">
        <v>649.36</v>
      </c>
      <c r="D28" s="4">
        <v>227446.12</v>
      </c>
      <c r="E28" s="4">
        <v>228095.48</v>
      </c>
      <c r="F28" s="4">
        <v>0</v>
      </c>
    </row>
    <row r="29" spans="1:6" ht="12.75" customHeight="1" x14ac:dyDescent="0.2">
      <c r="A29" s="3" t="s">
        <v>60</v>
      </c>
      <c r="B29" s="3" t="s">
        <v>61</v>
      </c>
      <c r="C29" s="4">
        <v>13387.84</v>
      </c>
      <c r="D29" s="4">
        <v>201.5</v>
      </c>
      <c r="E29" s="4">
        <v>13589.34</v>
      </c>
      <c r="F29" s="4">
        <v>0</v>
      </c>
    </row>
    <row r="30" spans="1:6" ht="12.75" customHeight="1" x14ac:dyDescent="0.2">
      <c r="A30" s="3" t="s">
        <v>62</v>
      </c>
      <c r="B30" s="3" t="s">
        <v>63</v>
      </c>
      <c r="C30" s="4">
        <v>0</v>
      </c>
      <c r="D30" s="4">
        <v>5010044.3</v>
      </c>
      <c r="E30" s="4">
        <v>5010044.3</v>
      </c>
      <c r="F30" s="4">
        <v>0</v>
      </c>
    </row>
    <row r="31" spans="1:6" ht="12.75" customHeight="1" x14ac:dyDescent="0.2">
      <c r="A31" s="3" t="s">
        <v>64</v>
      </c>
      <c r="B31" s="3" t="s">
        <v>65</v>
      </c>
      <c r="C31" s="4">
        <v>3011.64</v>
      </c>
      <c r="D31" s="4">
        <v>47367.58</v>
      </c>
      <c r="E31" s="4">
        <v>48113.11</v>
      </c>
      <c r="F31" s="4">
        <v>2266.11</v>
      </c>
    </row>
    <row r="32" spans="1:6" ht="12.75" customHeight="1" x14ac:dyDescent="0.2">
      <c r="A32" s="3" t="s">
        <v>66</v>
      </c>
      <c r="B32" s="3" t="s">
        <v>67</v>
      </c>
      <c r="C32" s="4">
        <f>SUM(C33:C68)</f>
        <v>24759798.359999999</v>
      </c>
      <c r="D32" s="4">
        <f>SUM(D33:D68)</f>
        <v>52438645.690000005</v>
      </c>
      <c r="E32" s="4">
        <f>SUM(E33:E68)</f>
        <v>49932111.809999995</v>
      </c>
      <c r="F32" s="4">
        <f>SUM(F33:F68)</f>
        <v>27266332.239999998</v>
      </c>
    </row>
    <row r="33" spans="1:6" ht="12.75" customHeight="1" x14ac:dyDescent="0.2">
      <c r="A33" s="3" t="s">
        <v>68</v>
      </c>
      <c r="B33" s="3" t="s">
        <v>69</v>
      </c>
      <c r="C33" s="4">
        <v>57977.25</v>
      </c>
      <c r="D33" s="4">
        <v>1277.18</v>
      </c>
      <c r="E33" s="4">
        <v>486.76</v>
      </c>
      <c r="F33" s="4">
        <v>58767.67</v>
      </c>
    </row>
    <row r="34" spans="1:6" ht="12.75" customHeight="1" x14ac:dyDescent="0.2">
      <c r="A34" s="3" t="s">
        <v>70</v>
      </c>
      <c r="B34" s="3" t="s">
        <v>71</v>
      </c>
      <c r="C34" s="4">
        <v>1574597.08</v>
      </c>
      <c r="D34" s="4">
        <v>2341433.3199999998</v>
      </c>
      <c r="E34" s="4">
        <v>2579459.44</v>
      </c>
      <c r="F34" s="4">
        <v>1336570.96</v>
      </c>
    </row>
    <row r="35" spans="1:6" ht="12.75" customHeight="1" x14ac:dyDescent="0.2">
      <c r="A35" s="3" t="s">
        <v>72</v>
      </c>
      <c r="B35" s="3" t="s">
        <v>73</v>
      </c>
      <c r="C35" s="4">
        <v>1543.87</v>
      </c>
      <c r="D35" s="4">
        <v>364087.24</v>
      </c>
      <c r="E35" s="4">
        <v>364560.96</v>
      </c>
      <c r="F35" s="4">
        <v>1070.1500000000001</v>
      </c>
    </row>
    <row r="36" spans="1:6" ht="12.75" customHeight="1" x14ac:dyDescent="0.2">
      <c r="A36" s="3" t="s">
        <v>74</v>
      </c>
      <c r="B36" s="3" t="s">
        <v>75</v>
      </c>
      <c r="C36" s="4">
        <v>2211.88</v>
      </c>
      <c r="D36" s="4">
        <v>1699.47</v>
      </c>
      <c r="E36" s="4">
        <v>3868.47</v>
      </c>
      <c r="F36" s="4">
        <v>42.88</v>
      </c>
    </row>
    <row r="37" spans="1:6" ht="12.75" customHeight="1" x14ac:dyDescent="0.2">
      <c r="A37" s="3" t="s">
        <v>76</v>
      </c>
      <c r="B37" s="3" t="s">
        <v>77</v>
      </c>
      <c r="C37" s="4">
        <v>4935.41</v>
      </c>
      <c r="D37" s="4">
        <v>0</v>
      </c>
      <c r="E37" s="4">
        <v>0</v>
      </c>
      <c r="F37" s="4">
        <v>4935.41</v>
      </c>
    </row>
    <row r="38" spans="1:6" ht="12.75" customHeight="1" x14ac:dyDescent="0.2">
      <c r="A38" s="3" t="s">
        <v>78</v>
      </c>
      <c r="B38" s="3" t="s">
        <v>79</v>
      </c>
      <c r="C38" s="4">
        <v>355957.3</v>
      </c>
      <c r="D38" s="4">
        <v>2879404.09</v>
      </c>
      <c r="E38" s="4">
        <v>2940620.42</v>
      </c>
      <c r="F38" s="4">
        <v>294740.96999999997</v>
      </c>
    </row>
    <row r="39" spans="1:6" ht="12.75" customHeight="1" x14ac:dyDescent="0.2">
      <c r="A39" s="3" t="s">
        <v>80</v>
      </c>
      <c r="B39" s="3" t="s">
        <v>81</v>
      </c>
      <c r="C39" s="4">
        <v>1667.27</v>
      </c>
      <c r="D39" s="4">
        <v>1678.4</v>
      </c>
      <c r="E39" s="4">
        <v>0</v>
      </c>
      <c r="F39" s="4">
        <v>3345.67</v>
      </c>
    </row>
    <row r="40" spans="1:6" ht="12.75" customHeight="1" x14ac:dyDescent="0.2">
      <c r="A40" s="3" t="s">
        <v>82</v>
      </c>
      <c r="B40" s="3" t="s">
        <v>83</v>
      </c>
      <c r="C40" s="4">
        <v>256117.13</v>
      </c>
      <c r="D40" s="4">
        <v>5899.06</v>
      </c>
      <c r="E40" s="4">
        <v>1678.4</v>
      </c>
      <c r="F40" s="4">
        <v>260337.79</v>
      </c>
    </row>
    <row r="41" spans="1:6" ht="12.75" customHeight="1" x14ac:dyDescent="0.2">
      <c r="A41" s="3" t="s">
        <v>84</v>
      </c>
      <c r="B41" s="3" t="s">
        <v>85</v>
      </c>
      <c r="C41" s="4">
        <v>985.57</v>
      </c>
      <c r="D41" s="4">
        <v>992.15</v>
      </c>
      <c r="E41" s="4">
        <v>0</v>
      </c>
      <c r="F41" s="4">
        <v>1977.72</v>
      </c>
    </row>
    <row r="42" spans="1:6" ht="12.75" customHeight="1" x14ac:dyDescent="0.2">
      <c r="A42" s="3" t="s">
        <v>86</v>
      </c>
      <c r="B42" s="3" t="s">
        <v>87</v>
      </c>
      <c r="C42" s="4">
        <v>151397.91</v>
      </c>
      <c r="D42" s="4">
        <v>3487.1</v>
      </c>
      <c r="E42" s="4">
        <v>992.15</v>
      </c>
      <c r="F42" s="4">
        <v>153892.85999999999</v>
      </c>
    </row>
    <row r="43" spans="1:6" ht="12.75" customHeight="1" x14ac:dyDescent="0.2">
      <c r="A43" s="3" t="s">
        <v>88</v>
      </c>
      <c r="B43" s="3" t="s">
        <v>89</v>
      </c>
      <c r="C43" s="4">
        <v>44501.5</v>
      </c>
      <c r="D43" s="4">
        <v>995031.78</v>
      </c>
      <c r="E43" s="4">
        <v>1037008.99</v>
      </c>
      <c r="F43" s="4">
        <v>2524.29</v>
      </c>
    </row>
    <row r="44" spans="1:6" ht="12.75" customHeight="1" x14ac:dyDescent="0.2">
      <c r="A44" s="3" t="s">
        <v>90</v>
      </c>
      <c r="B44" s="3" t="s">
        <v>91</v>
      </c>
      <c r="C44" s="4">
        <v>5068.99</v>
      </c>
      <c r="D44" s="4">
        <v>116.75</v>
      </c>
      <c r="E44" s="4">
        <v>33.21</v>
      </c>
      <c r="F44" s="4">
        <v>5152.53</v>
      </c>
    </row>
    <row r="45" spans="1:6" ht="12.75" customHeight="1" x14ac:dyDescent="0.2">
      <c r="A45" s="3" t="s">
        <v>92</v>
      </c>
      <c r="B45" s="3" t="s">
        <v>93</v>
      </c>
      <c r="C45" s="4">
        <v>678733.58</v>
      </c>
      <c r="D45" s="4">
        <v>17182.28</v>
      </c>
      <c r="E45" s="4">
        <v>674985.88</v>
      </c>
      <c r="F45" s="4">
        <v>20929.98</v>
      </c>
    </row>
    <row r="46" spans="1:6" ht="12.75" customHeight="1" x14ac:dyDescent="0.2">
      <c r="A46" s="3" t="s">
        <v>94</v>
      </c>
      <c r="B46" s="3" t="s">
        <v>95</v>
      </c>
      <c r="C46" s="4">
        <v>26698.65</v>
      </c>
      <c r="D46" s="4">
        <v>591.69000000000005</v>
      </c>
      <c r="E46" s="4">
        <v>10084.65</v>
      </c>
      <c r="F46" s="4">
        <v>17205.689999999999</v>
      </c>
    </row>
    <row r="47" spans="1:6" ht="12.75" customHeight="1" x14ac:dyDescent="0.2">
      <c r="A47" s="3" t="s">
        <v>96</v>
      </c>
      <c r="B47" s="3" t="s">
        <v>97</v>
      </c>
      <c r="C47" s="4">
        <v>504.23</v>
      </c>
      <c r="D47" s="4">
        <v>2909989.06</v>
      </c>
      <c r="E47" s="4">
        <v>2907482.84</v>
      </c>
      <c r="F47" s="4">
        <v>3010.45</v>
      </c>
    </row>
    <row r="48" spans="1:6" ht="12.75" customHeight="1" x14ac:dyDescent="0.2">
      <c r="A48" s="3" t="s">
        <v>98</v>
      </c>
      <c r="B48" s="3" t="s">
        <v>99</v>
      </c>
      <c r="C48" s="4">
        <v>32555.14</v>
      </c>
      <c r="D48" s="4">
        <v>2292845.5299999998</v>
      </c>
      <c r="E48" s="4">
        <v>2314323.66</v>
      </c>
      <c r="F48" s="4">
        <v>11077.01</v>
      </c>
    </row>
    <row r="49" spans="1:6" ht="12.75" customHeight="1" x14ac:dyDescent="0.2">
      <c r="A49" s="3" t="s">
        <v>100</v>
      </c>
      <c r="B49" s="3" t="s">
        <v>101</v>
      </c>
      <c r="C49" s="4">
        <v>500795.8</v>
      </c>
      <c r="D49" s="4">
        <v>13237.55</v>
      </c>
      <c r="E49" s="4">
        <v>0</v>
      </c>
      <c r="F49" s="4">
        <v>514033.35</v>
      </c>
    </row>
    <row r="50" spans="1:6" ht="12.75" customHeight="1" x14ac:dyDescent="0.2">
      <c r="A50" s="3" t="s">
        <v>102</v>
      </c>
      <c r="B50" s="3" t="s">
        <v>103</v>
      </c>
      <c r="C50" s="4">
        <v>861201.35</v>
      </c>
      <c r="D50" s="4">
        <v>15331.56</v>
      </c>
      <c r="E50" s="4">
        <v>876532.91</v>
      </c>
      <c r="F50" s="4">
        <v>0</v>
      </c>
    </row>
    <row r="51" spans="1:6" ht="12.75" customHeight="1" x14ac:dyDescent="0.2">
      <c r="A51" s="3" t="s">
        <v>104</v>
      </c>
      <c r="B51" s="3" t="s">
        <v>105</v>
      </c>
      <c r="C51" s="4">
        <v>1350.8</v>
      </c>
      <c r="D51" s="4">
        <v>0</v>
      </c>
      <c r="E51" s="4">
        <v>0</v>
      </c>
      <c r="F51" s="4">
        <v>1350.8</v>
      </c>
    </row>
    <row r="52" spans="1:6" ht="12.75" customHeight="1" x14ac:dyDescent="0.2">
      <c r="A52" s="3" t="s">
        <v>106</v>
      </c>
      <c r="B52" s="3" t="s">
        <v>107</v>
      </c>
      <c r="C52" s="4">
        <v>1932.8</v>
      </c>
      <c r="D52" s="4">
        <v>1076405.8899999999</v>
      </c>
      <c r="E52" s="4">
        <v>1076683.22</v>
      </c>
      <c r="F52" s="4">
        <v>1655.47</v>
      </c>
    </row>
    <row r="53" spans="1:6" ht="12.75" customHeight="1" x14ac:dyDescent="0.2">
      <c r="A53" s="3" t="s">
        <v>108</v>
      </c>
      <c r="B53" s="3" t="s">
        <v>109</v>
      </c>
      <c r="C53" s="4">
        <v>22.8</v>
      </c>
      <c r="D53" s="4">
        <v>0.24</v>
      </c>
      <c r="E53" s="4">
        <v>23.04</v>
      </c>
      <c r="F53" s="4">
        <v>0</v>
      </c>
    </row>
    <row r="54" spans="1:6" ht="12.75" customHeight="1" x14ac:dyDescent="0.2">
      <c r="A54" s="3" t="s">
        <v>110</v>
      </c>
      <c r="B54" s="3" t="s">
        <v>111</v>
      </c>
      <c r="C54" s="4">
        <v>53077.91</v>
      </c>
      <c r="D54" s="4">
        <v>1222.95</v>
      </c>
      <c r="E54" s="4">
        <v>294.77</v>
      </c>
      <c r="F54" s="4">
        <v>54006.09</v>
      </c>
    </row>
    <row r="55" spans="1:6" ht="12.75" customHeight="1" x14ac:dyDescent="0.2">
      <c r="A55" s="3" t="s">
        <v>112</v>
      </c>
      <c r="B55" s="3" t="s">
        <v>113</v>
      </c>
      <c r="C55" s="4">
        <v>2325625.27</v>
      </c>
      <c r="D55" s="4">
        <v>24191315.75</v>
      </c>
      <c r="E55" s="4">
        <v>26055827.27</v>
      </c>
      <c r="F55" s="4">
        <v>461113.75</v>
      </c>
    </row>
    <row r="56" spans="1:6" ht="12.75" customHeight="1" x14ac:dyDescent="0.2">
      <c r="A56" s="3" t="s">
        <v>114</v>
      </c>
      <c r="B56" s="3" t="s">
        <v>115</v>
      </c>
      <c r="C56" s="4">
        <v>520540.42</v>
      </c>
      <c r="D56" s="4">
        <v>2514762.88</v>
      </c>
      <c r="E56" s="4">
        <v>2279972.7599999998</v>
      </c>
      <c r="F56" s="4">
        <v>755330.54</v>
      </c>
    </row>
    <row r="57" spans="1:6" ht="12.75" customHeight="1" x14ac:dyDescent="0.2">
      <c r="A57" s="3" t="s">
        <v>116</v>
      </c>
      <c r="B57" s="3" t="s">
        <v>117</v>
      </c>
      <c r="C57" s="4">
        <v>7683700.1900000004</v>
      </c>
      <c r="D57" s="4">
        <v>109313.38</v>
      </c>
      <c r="E57" s="4">
        <v>2500000</v>
      </c>
      <c r="F57" s="4">
        <v>5293013.57</v>
      </c>
    </row>
    <row r="58" spans="1:6" ht="12.75" customHeight="1" x14ac:dyDescent="0.2">
      <c r="A58" s="3" t="s">
        <v>118</v>
      </c>
      <c r="B58" s="3" t="s">
        <v>119</v>
      </c>
      <c r="C58" s="4">
        <v>1515489.3</v>
      </c>
      <c r="D58" s="4">
        <v>31983.82</v>
      </c>
      <c r="E58" s="4">
        <v>0</v>
      </c>
      <c r="F58" s="4">
        <v>1547473.12</v>
      </c>
    </row>
    <row r="59" spans="1:6" ht="12.75" customHeight="1" x14ac:dyDescent="0.2">
      <c r="A59" s="3" t="s">
        <v>120</v>
      </c>
      <c r="B59" s="3" t="s">
        <v>121</v>
      </c>
      <c r="C59" s="4">
        <v>523776.21</v>
      </c>
      <c r="D59" s="4">
        <v>12063.96</v>
      </c>
      <c r="E59" s="4">
        <v>3432.46</v>
      </c>
      <c r="F59" s="4">
        <v>532407.71</v>
      </c>
    </row>
    <row r="60" spans="1:6" ht="12.75" customHeight="1" x14ac:dyDescent="0.2">
      <c r="A60" s="3" t="s">
        <v>122</v>
      </c>
      <c r="B60" s="3" t="s">
        <v>123</v>
      </c>
      <c r="C60" s="4">
        <v>104976.22</v>
      </c>
      <c r="D60" s="4">
        <v>53924.44</v>
      </c>
      <c r="E60" s="4">
        <v>82469.789999999994</v>
      </c>
      <c r="F60" s="4">
        <v>76430.87</v>
      </c>
    </row>
    <row r="61" spans="1:6" ht="12.75" customHeight="1" x14ac:dyDescent="0.2">
      <c r="A61" s="3" t="s">
        <v>124</v>
      </c>
      <c r="B61" s="3" t="s">
        <v>125</v>
      </c>
      <c r="C61" s="4">
        <v>1741238.74</v>
      </c>
      <c r="D61" s="4">
        <v>2628320.4500000002</v>
      </c>
      <c r="E61" s="4">
        <v>1835459</v>
      </c>
      <c r="F61" s="4">
        <v>2534100.19</v>
      </c>
    </row>
    <row r="62" spans="1:6" ht="12.75" customHeight="1" x14ac:dyDescent="0.2">
      <c r="A62" s="3" t="s">
        <v>126</v>
      </c>
      <c r="B62" s="3" t="s">
        <v>127</v>
      </c>
      <c r="C62" s="4">
        <v>1469362.78</v>
      </c>
      <c r="D62" s="4">
        <v>917696.36</v>
      </c>
      <c r="E62" s="4">
        <v>0</v>
      </c>
      <c r="F62" s="4">
        <v>2387059.14</v>
      </c>
    </row>
    <row r="63" spans="1:6" ht="12.75" customHeight="1" x14ac:dyDescent="0.2">
      <c r="A63" s="3" t="s">
        <v>128</v>
      </c>
      <c r="B63" s="3" t="s">
        <v>129</v>
      </c>
      <c r="C63" s="4">
        <v>39545.82</v>
      </c>
      <c r="D63" s="4">
        <v>368.83</v>
      </c>
      <c r="E63" s="4">
        <v>25308.12</v>
      </c>
      <c r="F63" s="4">
        <v>14606.53</v>
      </c>
    </row>
    <row r="64" spans="1:6" ht="12.75" customHeight="1" x14ac:dyDescent="0.2">
      <c r="A64" s="3" t="s">
        <v>130</v>
      </c>
      <c r="B64" s="3" t="s">
        <v>131</v>
      </c>
      <c r="C64" s="4">
        <v>803029.37</v>
      </c>
      <c r="D64" s="4">
        <v>517431.47</v>
      </c>
      <c r="E64" s="4">
        <v>658851.43999999994</v>
      </c>
      <c r="F64" s="4">
        <v>661609.4</v>
      </c>
    </row>
    <row r="65" spans="1:6" ht="12.75" customHeight="1" x14ac:dyDescent="0.2">
      <c r="A65" s="3" t="s">
        <v>132</v>
      </c>
      <c r="B65" s="3" t="s">
        <v>133</v>
      </c>
      <c r="C65" s="4">
        <v>1721510.13</v>
      </c>
      <c r="D65" s="4">
        <v>36283.120000000003</v>
      </c>
      <c r="E65" s="4">
        <v>0</v>
      </c>
      <c r="F65" s="4">
        <v>1757793.25</v>
      </c>
    </row>
    <row r="66" spans="1:6" ht="12.75" customHeight="1" x14ac:dyDescent="0.2">
      <c r="A66" s="3" t="s">
        <v>134</v>
      </c>
      <c r="B66" s="3" t="s">
        <v>135</v>
      </c>
      <c r="C66" s="4">
        <v>184187.58</v>
      </c>
      <c r="D66" s="4">
        <v>2364245.7200000002</v>
      </c>
      <c r="E66" s="4">
        <v>1694589.64</v>
      </c>
      <c r="F66" s="4">
        <v>853843.66</v>
      </c>
    </row>
    <row r="67" spans="1:6" ht="12.75" customHeight="1" x14ac:dyDescent="0.2">
      <c r="A67" s="3" t="s">
        <v>136</v>
      </c>
      <c r="B67" s="3" t="s">
        <v>137</v>
      </c>
      <c r="C67" s="4">
        <v>1512982.11</v>
      </c>
      <c r="D67" s="4">
        <v>30435.96</v>
      </c>
      <c r="E67" s="4">
        <v>0</v>
      </c>
      <c r="F67" s="4">
        <v>1543418.07</v>
      </c>
    </row>
    <row r="68" spans="1:6" ht="12.75" customHeight="1" x14ac:dyDescent="0.2">
      <c r="A68" s="3" t="s">
        <v>138</v>
      </c>
      <c r="B68" s="3" t="s">
        <v>139</v>
      </c>
      <c r="C68" s="4">
        <v>0</v>
      </c>
      <c r="D68" s="4">
        <v>6108586.2599999998</v>
      </c>
      <c r="E68" s="4">
        <v>7081.56</v>
      </c>
      <c r="F68" s="4">
        <v>6101504.7000000002</v>
      </c>
    </row>
    <row r="69" spans="1:6" ht="12.75" customHeight="1" x14ac:dyDescent="0.2">
      <c r="A69" s="3" t="s">
        <v>140</v>
      </c>
      <c r="B69" s="3" t="s">
        <v>141</v>
      </c>
      <c r="C69" s="4">
        <f>C70+C78</f>
        <v>14866186.32</v>
      </c>
      <c r="D69" s="4">
        <f>D70+D78</f>
        <v>47029248.330000006</v>
      </c>
      <c r="E69" s="4">
        <f>E70+E78</f>
        <v>49395452.050000004</v>
      </c>
      <c r="F69" s="4">
        <f>F70+F78</f>
        <v>12499982.6</v>
      </c>
    </row>
    <row r="70" spans="1:6" ht="12.75" customHeight="1" x14ac:dyDescent="0.2">
      <c r="A70" s="3" t="s">
        <v>142</v>
      </c>
      <c r="B70" s="3" t="s">
        <v>143</v>
      </c>
      <c r="C70" s="4">
        <f>SUM(C71:C77)</f>
        <v>13615555.870000001</v>
      </c>
      <c r="D70" s="4">
        <f>SUM(D71:D77)</f>
        <v>46334685.840000004</v>
      </c>
      <c r="E70" s="4">
        <f>SUM(E71:E77)</f>
        <v>48458507.630000003</v>
      </c>
      <c r="F70" s="4">
        <f>SUM(F71:F77)</f>
        <v>11491734.08</v>
      </c>
    </row>
    <row r="71" spans="1:6" ht="12.75" customHeight="1" x14ac:dyDescent="0.2">
      <c r="A71" s="3" t="s">
        <v>144</v>
      </c>
      <c r="B71" s="3" t="s">
        <v>145</v>
      </c>
      <c r="C71" s="4">
        <v>3273059.87</v>
      </c>
      <c r="D71" s="4">
        <v>11298077.529999999</v>
      </c>
      <c r="E71" s="4">
        <v>10091679.67</v>
      </c>
      <c r="F71" s="4">
        <v>4479457.7300000004</v>
      </c>
    </row>
    <row r="72" spans="1:6" ht="12.75" customHeight="1" x14ac:dyDescent="0.2">
      <c r="A72" s="3" t="s">
        <v>146</v>
      </c>
      <c r="B72" s="3" t="s">
        <v>147</v>
      </c>
      <c r="C72" s="4">
        <v>1471496.87</v>
      </c>
      <c r="D72" s="4">
        <v>2533602.6</v>
      </c>
      <c r="E72" s="4">
        <v>2525869.77</v>
      </c>
      <c r="F72" s="4">
        <v>1479229.7</v>
      </c>
    </row>
    <row r="73" spans="1:6" ht="12.75" customHeight="1" x14ac:dyDescent="0.2">
      <c r="A73" s="3" t="s">
        <v>148</v>
      </c>
      <c r="B73" s="3" t="s">
        <v>149</v>
      </c>
      <c r="C73" s="4">
        <v>420333.24</v>
      </c>
      <c r="D73" s="4">
        <v>1982203.8</v>
      </c>
      <c r="E73" s="4">
        <v>2060605.5</v>
      </c>
      <c r="F73" s="4">
        <v>341931.54</v>
      </c>
    </row>
    <row r="74" spans="1:6" ht="12.75" customHeight="1" x14ac:dyDescent="0.2">
      <c r="A74" s="3" t="s">
        <v>150</v>
      </c>
      <c r="B74" s="3" t="s">
        <v>151</v>
      </c>
      <c r="C74" s="4">
        <v>9745.31</v>
      </c>
      <c r="D74" s="4">
        <v>2607877.65</v>
      </c>
      <c r="E74" s="4">
        <v>2604290.06</v>
      </c>
      <c r="F74" s="4">
        <v>13332.9</v>
      </c>
    </row>
    <row r="75" spans="1:6" ht="12.75" customHeight="1" x14ac:dyDescent="0.2">
      <c r="A75" s="3" t="s">
        <v>152</v>
      </c>
      <c r="B75" s="3" t="s">
        <v>153</v>
      </c>
      <c r="C75" s="4">
        <v>0</v>
      </c>
      <c r="D75" s="4">
        <v>194769.44</v>
      </c>
      <c r="E75" s="4">
        <v>145169.76</v>
      </c>
      <c r="F75" s="4">
        <v>49599.68</v>
      </c>
    </row>
    <row r="76" spans="1:6" ht="12.75" customHeight="1" x14ac:dyDescent="0.2">
      <c r="A76" s="3" t="s">
        <v>154</v>
      </c>
      <c r="B76" s="3" t="s">
        <v>155</v>
      </c>
      <c r="C76" s="4">
        <v>8429298.2200000007</v>
      </c>
      <c r="D76" s="4">
        <v>27718154.82</v>
      </c>
      <c r="E76" s="4">
        <v>31030892.870000001</v>
      </c>
      <c r="F76" s="4">
        <v>5116560.17</v>
      </c>
    </row>
    <row r="77" spans="1:6" ht="12.75" customHeight="1" x14ac:dyDescent="0.2">
      <c r="A77" s="3" t="s">
        <v>156</v>
      </c>
      <c r="B77" s="3" t="s">
        <v>157</v>
      </c>
      <c r="C77" s="4">
        <v>11622.36</v>
      </c>
      <c r="D77" s="4">
        <v>0</v>
      </c>
      <c r="E77" s="4">
        <v>0</v>
      </c>
      <c r="F77" s="4">
        <v>11622.36</v>
      </c>
    </row>
    <row r="78" spans="1:6" ht="12.75" customHeight="1" x14ac:dyDescent="0.2">
      <c r="A78" s="3" t="s">
        <v>158</v>
      </c>
      <c r="B78" s="3" t="s">
        <v>159</v>
      </c>
      <c r="C78" s="4">
        <f>SUM(C79:C99)</f>
        <v>1250630.4499999997</v>
      </c>
      <c r="D78" s="4">
        <f>SUM(D79:D99)</f>
        <v>694562.49000000022</v>
      </c>
      <c r="E78" s="4">
        <f>SUM(E79:E99)</f>
        <v>936944.42</v>
      </c>
      <c r="F78" s="4">
        <f>SUM(F79:F99)</f>
        <v>1008248.52</v>
      </c>
    </row>
    <row r="79" spans="1:6" ht="12.75" customHeight="1" x14ac:dyDescent="0.2">
      <c r="A79" s="3" t="s">
        <v>160</v>
      </c>
      <c r="B79" s="3" t="s">
        <v>161</v>
      </c>
      <c r="C79" s="4">
        <v>7536.66</v>
      </c>
      <c r="D79" s="4">
        <v>0</v>
      </c>
      <c r="E79" s="4">
        <v>567.79999999999995</v>
      </c>
      <c r="F79" s="4">
        <v>6968.86</v>
      </c>
    </row>
    <row r="80" spans="1:6" ht="12.75" customHeight="1" x14ac:dyDescent="0.2">
      <c r="A80" s="3" t="s">
        <v>162</v>
      </c>
      <c r="B80" s="3" t="s">
        <v>163</v>
      </c>
      <c r="C80" s="4">
        <v>1245.56</v>
      </c>
      <c r="D80" s="4">
        <v>0</v>
      </c>
      <c r="E80" s="4">
        <v>0</v>
      </c>
      <c r="F80" s="4">
        <v>1245.56</v>
      </c>
    </row>
    <row r="81" spans="1:6" ht="12.75" customHeight="1" x14ac:dyDescent="0.2">
      <c r="A81" s="3" t="s">
        <v>164</v>
      </c>
      <c r="B81" s="3" t="s">
        <v>165</v>
      </c>
      <c r="C81" s="4">
        <v>109.34</v>
      </c>
      <c r="D81" s="4">
        <v>0</v>
      </c>
      <c r="E81" s="4">
        <v>0</v>
      </c>
      <c r="F81" s="4">
        <v>109.34</v>
      </c>
    </row>
    <row r="82" spans="1:6" ht="12.75" customHeight="1" x14ac:dyDescent="0.2">
      <c r="A82" s="3" t="s">
        <v>166</v>
      </c>
      <c r="B82" s="3" t="s">
        <v>167</v>
      </c>
      <c r="C82" s="4">
        <v>12586.06</v>
      </c>
      <c r="D82" s="4">
        <v>0</v>
      </c>
      <c r="E82" s="4">
        <v>0</v>
      </c>
      <c r="F82" s="4">
        <v>12586.06</v>
      </c>
    </row>
    <row r="83" spans="1:6" ht="12.75" customHeight="1" x14ac:dyDescent="0.2">
      <c r="A83" s="3" t="s">
        <v>168</v>
      </c>
      <c r="B83" s="3" t="s">
        <v>169</v>
      </c>
      <c r="C83" s="4">
        <v>0</v>
      </c>
      <c r="D83" s="4">
        <v>29749.86</v>
      </c>
      <c r="E83" s="4">
        <v>11615.77</v>
      </c>
      <c r="F83" s="4">
        <v>18134.09</v>
      </c>
    </row>
    <row r="84" spans="1:6" ht="12.75" customHeight="1" x14ac:dyDescent="0.2">
      <c r="A84" s="3" t="s">
        <v>170</v>
      </c>
      <c r="B84" s="3" t="s">
        <v>171</v>
      </c>
      <c r="C84" s="4">
        <v>783867.76</v>
      </c>
      <c r="D84" s="4">
        <v>468113.63</v>
      </c>
      <c r="E84" s="4">
        <v>790850.37</v>
      </c>
      <c r="F84" s="4">
        <v>461131.02</v>
      </c>
    </row>
    <row r="85" spans="1:6" ht="12.75" customHeight="1" x14ac:dyDescent="0.2">
      <c r="A85" s="3" t="s">
        <v>172</v>
      </c>
      <c r="B85" s="3" t="s">
        <v>173</v>
      </c>
      <c r="C85" s="4">
        <v>6171.27</v>
      </c>
      <c r="D85" s="4">
        <v>4341.1099999999997</v>
      </c>
      <c r="E85" s="4">
        <v>0</v>
      </c>
      <c r="F85" s="4">
        <v>10512.38</v>
      </c>
    </row>
    <row r="86" spans="1:6" ht="12.75" customHeight="1" x14ac:dyDescent="0.2">
      <c r="A86" s="3" t="s">
        <v>174</v>
      </c>
      <c r="B86" s="3" t="s">
        <v>175</v>
      </c>
      <c r="C86" s="4">
        <v>191585.99</v>
      </c>
      <c r="D86" s="4">
        <v>0</v>
      </c>
      <c r="E86" s="4">
        <v>0</v>
      </c>
      <c r="F86" s="4">
        <v>191585.99</v>
      </c>
    </row>
    <row r="87" spans="1:6" ht="12.75" customHeight="1" x14ac:dyDescent="0.2">
      <c r="A87" s="3" t="s">
        <v>176</v>
      </c>
      <c r="B87" s="3" t="s">
        <v>177</v>
      </c>
      <c r="C87" s="4">
        <v>30104.63</v>
      </c>
      <c r="D87" s="4">
        <v>1739.21</v>
      </c>
      <c r="E87" s="4">
        <v>0</v>
      </c>
      <c r="F87" s="4">
        <v>31843.84</v>
      </c>
    </row>
    <row r="88" spans="1:6" ht="12.75" customHeight="1" x14ac:dyDescent="0.2">
      <c r="A88" s="3" t="s">
        <v>178</v>
      </c>
      <c r="B88" s="3" t="s">
        <v>179</v>
      </c>
      <c r="C88" s="4">
        <v>68479.899999999994</v>
      </c>
      <c r="D88" s="4">
        <v>187107.49</v>
      </c>
      <c r="E88" s="4">
        <v>130936.14</v>
      </c>
      <c r="F88" s="4">
        <v>124651.25</v>
      </c>
    </row>
    <row r="89" spans="1:6" ht="12.75" customHeight="1" x14ac:dyDescent="0.2">
      <c r="A89" s="3" t="s">
        <v>180</v>
      </c>
      <c r="B89" s="3" t="s">
        <v>181</v>
      </c>
      <c r="C89" s="4">
        <v>657.29</v>
      </c>
      <c r="D89" s="4">
        <v>87.04</v>
      </c>
      <c r="E89" s="4">
        <v>87.04</v>
      </c>
      <c r="F89" s="4">
        <v>657.29</v>
      </c>
    </row>
    <row r="90" spans="1:6" ht="12.75" customHeight="1" x14ac:dyDescent="0.2">
      <c r="A90" s="3" t="s">
        <v>182</v>
      </c>
      <c r="B90" s="3" t="s">
        <v>183</v>
      </c>
      <c r="C90" s="4">
        <v>10375.379999999999</v>
      </c>
      <c r="D90" s="4">
        <v>0</v>
      </c>
      <c r="E90" s="4">
        <v>0</v>
      </c>
      <c r="F90" s="4">
        <v>10375.379999999999</v>
      </c>
    </row>
    <row r="91" spans="1:6" ht="12.75" customHeight="1" x14ac:dyDescent="0.2">
      <c r="A91" s="3" t="s">
        <v>184</v>
      </c>
      <c r="B91" s="3" t="s">
        <v>185</v>
      </c>
      <c r="C91" s="4">
        <v>500</v>
      </c>
      <c r="D91" s="4">
        <v>2691.81</v>
      </c>
      <c r="E91" s="4">
        <v>2691.81</v>
      </c>
      <c r="F91" s="4">
        <v>500</v>
      </c>
    </row>
    <row r="92" spans="1:6" ht="12.75" customHeight="1" x14ac:dyDescent="0.2">
      <c r="A92" s="3" t="s">
        <v>186</v>
      </c>
      <c r="B92" s="3" t="s">
        <v>187</v>
      </c>
      <c r="C92" s="4">
        <v>4156.53</v>
      </c>
      <c r="D92" s="4">
        <v>0</v>
      </c>
      <c r="E92" s="4">
        <v>0</v>
      </c>
      <c r="F92" s="4">
        <v>4156.53</v>
      </c>
    </row>
    <row r="93" spans="1:6" ht="12.75" customHeight="1" x14ac:dyDescent="0.2">
      <c r="A93" s="3" t="s">
        <v>188</v>
      </c>
      <c r="B93" s="3" t="s">
        <v>189</v>
      </c>
      <c r="C93" s="4">
        <v>1864.27</v>
      </c>
      <c r="D93" s="4">
        <v>0</v>
      </c>
      <c r="E93" s="4">
        <v>0</v>
      </c>
      <c r="F93" s="4">
        <v>1864.27</v>
      </c>
    </row>
    <row r="94" spans="1:6" ht="12.75" customHeight="1" x14ac:dyDescent="0.2">
      <c r="A94" s="3" t="s">
        <v>190</v>
      </c>
      <c r="B94" s="3" t="s">
        <v>191</v>
      </c>
      <c r="C94" s="4">
        <v>2443.16</v>
      </c>
      <c r="D94" s="4">
        <v>0</v>
      </c>
      <c r="E94" s="4">
        <v>0</v>
      </c>
      <c r="F94" s="4">
        <v>2443.16</v>
      </c>
    </row>
    <row r="95" spans="1:6" ht="12.75" customHeight="1" x14ac:dyDescent="0.2">
      <c r="A95" s="3" t="s">
        <v>192</v>
      </c>
      <c r="B95" s="3" t="s">
        <v>193</v>
      </c>
      <c r="C95" s="4">
        <v>117822.39</v>
      </c>
      <c r="D95" s="4">
        <v>0</v>
      </c>
      <c r="E95" s="4">
        <v>0</v>
      </c>
      <c r="F95" s="4">
        <v>117822.39</v>
      </c>
    </row>
    <row r="96" spans="1:6" ht="12.75" customHeight="1" x14ac:dyDescent="0.2">
      <c r="A96" s="3" t="s">
        <v>194</v>
      </c>
      <c r="B96" s="3" t="s">
        <v>195</v>
      </c>
      <c r="C96" s="4">
        <v>132.43</v>
      </c>
      <c r="D96" s="4">
        <v>63.16</v>
      </c>
      <c r="E96" s="4">
        <v>195.49</v>
      </c>
      <c r="F96" s="4">
        <v>0.1</v>
      </c>
    </row>
    <row r="97" spans="1:6" ht="12.75" customHeight="1" x14ac:dyDescent="0.2">
      <c r="A97" s="3" t="s">
        <v>196</v>
      </c>
      <c r="B97" s="3" t="s">
        <v>197</v>
      </c>
      <c r="C97" s="4">
        <v>1831.52</v>
      </c>
      <c r="D97" s="4">
        <v>669.18</v>
      </c>
      <c r="E97" s="4">
        <v>0</v>
      </c>
      <c r="F97" s="4">
        <v>2500.6999999999998</v>
      </c>
    </row>
    <row r="98" spans="1:6" ht="12.75" customHeight="1" x14ac:dyDescent="0.2">
      <c r="A98" s="3" t="s">
        <v>198</v>
      </c>
      <c r="B98" s="3" t="s">
        <v>199</v>
      </c>
      <c r="C98" s="4">
        <v>1137.07</v>
      </c>
      <c r="D98" s="4">
        <v>0</v>
      </c>
      <c r="E98" s="4">
        <v>0</v>
      </c>
      <c r="F98" s="4">
        <v>1137.07</v>
      </c>
    </row>
    <row r="99" spans="1:6" ht="12.75" customHeight="1" x14ac:dyDescent="0.2">
      <c r="A99" s="3" t="s">
        <v>200</v>
      </c>
      <c r="B99" s="3" t="s">
        <v>201</v>
      </c>
      <c r="C99" s="4">
        <v>8023.24</v>
      </c>
      <c r="D99" s="4">
        <v>0</v>
      </c>
      <c r="E99" s="4">
        <v>0</v>
      </c>
      <c r="F99" s="4">
        <v>8023.24</v>
      </c>
    </row>
    <row r="100" spans="1:6" ht="12.75" customHeight="1" x14ac:dyDescent="0.2">
      <c r="A100" s="3" t="s">
        <v>202</v>
      </c>
      <c r="B100" s="3" t="s">
        <v>203</v>
      </c>
      <c r="C100" s="4">
        <f>C101</f>
        <v>-1352992.66</v>
      </c>
      <c r="D100" s="4">
        <f>D101</f>
        <v>0</v>
      </c>
      <c r="E100" s="4">
        <f>E101</f>
        <v>0</v>
      </c>
      <c r="F100" s="4">
        <f>F101</f>
        <v>-1352992.66</v>
      </c>
    </row>
    <row r="101" spans="1:6" ht="12.75" customHeight="1" x14ac:dyDescent="0.2">
      <c r="A101" s="3" t="s">
        <v>204</v>
      </c>
      <c r="B101" s="3" t="s">
        <v>205</v>
      </c>
      <c r="C101" s="4">
        <f>SUM(C102:C103)</f>
        <v>-1352992.66</v>
      </c>
      <c r="D101" s="4">
        <f>SUM(D102:D103)</f>
        <v>0</v>
      </c>
      <c r="E101" s="4">
        <f>SUM(E102:E103)</f>
        <v>0</v>
      </c>
      <c r="F101" s="4">
        <f>SUM(F102:F103)</f>
        <v>-1352992.66</v>
      </c>
    </row>
    <row r="102" spans="1:6" ht="12.75" customHeight="1" x14ac:dyDescent="0.2">
      <c r="A102" s="3" t="s">
        <v>206</v>
      </c>
      <c r="B102" s="3" t="s">
        <v>207</v>
      </c>
      <c r="C102" s="4">
        <v>-1352558.73</v>
      </c>
      <c r="D102" s="4">
        <v>0</v>
      </c>
      <c r="E102" s="4">
        <v>0</v>
      </c>
      <c r="F102" s="4">
        <v>-1352558.73</v>
      </c>
    </row>
    <row r="103" spans="1:6" ht="12.75" customHeight="1" x14ac:dyDescent="0.2">
      <c r="A103" s="3" t="s">
        <v>208</v>
      </c>
      <c r="B103" s="3" t="s">
        <v>209</v>
      </c>
      <c r="C103" s="4">
        <v>-433.93</v>
      </c>
      <c r="D103" s="4">
        <v>0</v>
      </c>
      <c r="E103" s="4">
        <v>0</v>
      </c>
      <c r="F103" s="4">
        <v>-433.93</v>
      </c>
    </row>
    <row r="104" spans="1:6" ht="12.75" customHeight="1" x14ac:dyDescent="0.2">
      <c r="A104" s="3" t="s">
        <v>210</v>
      </c>
      <c r="B104" s="3" t="s">
        <v>211</v>
      </c>
      <c r="C104" s="4">
        <f>C105+C114</f>
        <v>1171073.8999999999</v>
      </c>
      <c r="D104" s="4">
        <f>D105+D114</f>
        <v>2045448.0200000003</v>
      </c>
      <c r="E104" s="4">
        <f>E105+E114</f>
        <v>1589291</v>
      </c>
      <c r="F104" s="4">
        <f>F105+F114</f>
        <v>1627230.9200000002</v>
      </c>
    </row>
    <row r="105" spans="1:6" ht="12.75" customHeight="1" x14ac:dyDescent="0.2">
      <c r="A105" s="3" t="s">
        <v>212</v>
      </c>
      <c r="B105" s="3" t="s">
        <v>213</v>
      </c>
      <c r="C105" s="4">
        <f>SUM(C106:C113)</f>
        <v>754758.61</v>
      </c>
      <c r="D105" s="4">
        <f>SUM(D106:D113)</f>
        <v>1445842.7300000002</v>
      </c>
      <c r="E105" s="4">
        <f>SUM(E106:E113)</f>
        <v>1011525.25</v>
      </c>
      <c r="F105" s="4">
        <f>SUM(F106:F113)</f>
        <v>1189076.0900000001</v>
      </c>
    </row>
    <row r="106" spans="1:6" ht="12.75" customHeight="1" x14ac:dyDescent="0.2">
      <c r="A106" s="3" t="s">
        <v>214</v>
      </c>
      <c r="B106" s="3" t="s">
        <v>215</v>
      </c>
      <c r="C106" s="4">
        <v>523.79</v>
      </c>
      <c r="D106" s="4">
        <v>12524.76</v>
      </c>
      <c r="E106" s="4">
        <v>13048.55</v>
      </c>
      <c r="F106" s="4">
        <v>0</v>
      </c>
    </row>
    <row r="107" spans="1:6" ht="12.75" customHeight="1" x14ac:dyDescent="0.2">
      <c r="A107" s="3" t="s">
        <v>216</v>
      </c>
      <c r="B107" s="3" t="s">
        <v>217</v>
      </c>
      <c r="C107" s="4">
        <v>2721.53</v>
      </c>
      <c r="D107" s="4">
        <v>6178.33</v>
      </c>
      <c r="E107" s="4">
        <v>8145.83</v>
      </c>
      <c r="F107" s="4">
        <v>754.03</v>
      </c>
    </row>
    <row r="108" spans="1:6" ht="12.75" customHeight="1" x14ac:dyDescent="0.2">
      <c r="A108" s="3" t="s">
        <v>218</v>
      </c>
      <c r="B108" s="3" t="s">
        <v>219</v>
      </c>
      <c r="C108" s="4">
        <v>595440.4</v>
      </c>
      <c r="D108" s="4">
        <v>1418857.3</v>
      </c>
      <c r="E108" s="4">
        <v>948905.69</v>
      </c>
      <c r="F108" s="4">
        <v>1065392.01</v>
      </c>
    </row>
    <row r="109" spans="1:6" ht="12.75" customHeight="1" x14ac:dyDescent="0.2">
      <c r="A109" s="3" t="s">
        <v>220</v>
      </c>
      <c r="B109" s="3" t="s">
        <v>221</v>
      </c>
      <c r="C109" s="4">
        <v>10015.49</v>
      </c>
      <c r="D109" s="4">
        <v>0</v>
      </c>
      <c r="E109" s="4">
        <v>0</v>
      </c>
      <c r="F109" s="4">
        <v>10015.49</v>
      </c>
    </row>
    <row r="110" spans="1:6" ht="12.75" customHeight="1" x14ac:dyDescent="0.2">
      <c r="A110" s="3" t="s">
        <v>222</v>
      </c>
      <c r="B110" s="3" t="s">
        <v>223</v>
      </c>
      <c r="C110" s="4">
        <v>-107488.79</v>
      </c>
      <c r="D110" s="4">
        <v>0</v>
      </c>
      <c r="E110" s="4">
        <v>0</v>
      </c>
      <c r="F110" s="4">
        <v>-107488.79</v>
      </c>
    </row>
    <row r="111" spans="1:6" ht="12.75" customHeight="1" x14ac:dyDescent="0.2">
      <c r="A111" s="3" t="s">
        <v>224</v>
      </c>
      <c r="B111" s="3" t="s">
        <v>225</v>
      </c>
      <c r="C111" s="4">
        <v>216751.01</v>
      </c>
      <c r="D111" s="4">
        <v>0</v>
      </c>
      <c r="E111" s="4">
        <v>0</v>
      </c>
      <c r="F111" s="4">
        <v>216751.01</v>
      </c>
    </row>
    <row r="112" spans="1:6" ht="12.75" customHeight="1" x14ac:dyDescent="0.2">
      <c r="A112" s="3" t="s">
        <v>226</v>
      </c>
      <c r="B112" s="3" t="s">
        <v>227</v>
      </c>
      <c r="C112" s="4">
        <v>900</v>
      </c>
      <c r="D112" s="4">
        <v>4200</v>
      </c>
      <c r="E112" s="4">
        <v>5100</v>
      </c>
      <c r="F112" s="4">
        <v>0</v>
      </c>
    </row>
    <row r="113" spans="1:6" ht="12.75" customHeight="1" x14ac:dyDescent="0.2">
      <c r="A113" s="3" t="s">
        <v>228</v>
      </c>
      <c r="B113" s="3" t="s">
        <v>229</v>
      </c>
      <c r="C113" s="4">
        <v>35895.18</v>
      </c>
      <c r="D113" s="4">
        <v>4082.34</v>
      </c>
      <c r="E113" s="4">
        <v>36325.18</v>
      </c>
      <c r="F113" s="4">
        <v>3652.34</v>
      </c>
    </row>
    <row r="114" spans="1:6" ht="12.75" customHeight="1" x14ac:dyDescent="0.2">
      <c r="A114" s="3" t="s">
        <v>230</v>
      </c>
      <c r="B114" s="3" t="s">
        <v>231</v>
      </c>
      <c r="C114" s="4">
        <f>SUM(C115:C115)</f>
        <v>416315.29</v>
      </c>
      <c r="D114" s="4">
        <f>SUM(D115:D115)</f>
        <v>599605.29</v>
      </c>
      <c r="E114" s="4">
        <f>SUM(E115:E115)</f>
        <v>577765.75</v>
      </c>
      <c r="F114" s="4">
        <f>SUM(F115:F115)</f>
        <v>438154.83</v>
      </c>
    </row>
    <row r="115" spans="1:6" ht="12.75" customHeight="1" x14ac:dyDescent="0.2">
      <c r="A115" s="3" t="s">
        <v>232</v>
      </c>
      <c r="B115" s="3" t="s">
        <v>233</v>
      </c>
      <c r="C115" s="4">
        <v>416315.29</v>
      </c>
      <c r="D115" s="4">
        <v>599605.29</v>
      </c>
      <c r="E115" s="4">
        <v>577765.75</v>
      </c>
      <c r="F115" s="4">
        <v>438154.83</v>
      </c>
    </row>
    <row r="116" spans="1:6" ht="12.75" customHeight="1" x14ac:dyDescent="0.2">
      <c r="A116" s="3" t="s">
        <v>234</v>
      </c>
      <c r="B116" s="3" t="s">
        <v>235</v>
      </c>
      <c r="C116" s="4">
        <f>C117+C123</f>
        <v>898324.05</v>
      </c>
      <c r="D116" s="4">
        <f>D117+D123</f>
        <v>3775646.14</v>
      </c>
      <c r="E116" s="4">
        <f>E117+E123</f>
        <v>3594063.1500000004</v>
      </c>
      <c r="F116" s="4">
        <f>F117+F123</f>
        <v>1079907.0399999998</v>
      </c>
    </row>
    <row r="117" spans="1:6" ht="12.75" customHeight="1" x14ac:dyDescent="0.2">
      <c r="A117" s="3" t="s">
        <v>236</v>
      </c>
      <c r="B117" s="3" t="s">
        <v>237</v>
      </c>
      <c r="C117" s="4">
        <f>SUM(C118:C122)</f>
        <v>895903.05</v>
      </c>
      <c r="D117" s="4">
        <f>SUM(D118:D122)</f>
        <v>3773246.14</v>
      </c>
      <c r="E117" s="4">
        <f>SUM(E118:E122)</f>
        <v>3591731.2800000003</v>
      </c>
      <c r="F117" s="4">
        <f>SUM(F118:F122)</f>
        <v>1077417.9099999999</v>
      </c>
    </row>
    <row r="118" spans="1:6" ht="12.75" customHeight="1" x14ac:dyDescent="0.2">
      <c r="A118" s="3" t="s">
        <v>238</v>
      </c>
      <c r="B118" s="3" t="s">
        <v>239</v>
      </c>
      <c r="C118" s="4">
        <v>191982.25</v>
      </c>
      <c r="D118" s="4">
        <v>292762.09000000003</v>
      </c>
      <c r="E118" s="4">
        <v>275011.40999999997</v>
      </c>
      <c r="F118" s="4">
        <v>209732.93</v>
      </c>
    </row>
    <row r="119" spans="1:6" ht="12.75" customHeight="1" x14ac:dyDescent="0.2">
      <c r="A119" s="3" t="s">
        <v>240</v>
      </c>
      <c r="B119" s="3" t="s">
        <v>241</v>
      </c>
      <c r="C119" s="4">
        <v>15571.87</v>
      </c>
      <c r="D119" s="4">
        <v>0</v>
      </c>
      <c r="E119" s="4">
        <v>0</v>
      </c>
      <c r="F119" s="4">
        <v>15571.87</v>
      </c>
    </row>
    <row r="120" spans="1:6" ht="12.75" customHeight="1" x14ac:dyDescent="0.2">
      <c r="A120" s="3" t="s">
        <v>242</v>
      </c>
      <c r="B120" s="3" t="s">
        <v>243</v>
      </c>
      <c r="C120" s="4">
        <v>343284.72</v>
      </c>
      <c r="D120" s="4">
        <v>1279670.76</v>
      </c>
      <c r="E120" s="4">
        <v>1115906.58</v>
      </c>
      <c r="F120" s="4">
        <v>507048.9</v>
      </c>
    </row>
    <row r="121" spans="1:6" ht="12.75" customHeight="1" x14ac:dyDescent="0.2">
      <c r="A121" s="3" t="s">
        <v>244</v>
      </c>
      <c r="B121" s="3" t="s">
        <v>245</v>
      </c>
      <c r="C121" s="4">
        <v>345064.21</v>
      </c>
      <c r="D121" s="4">
        <v>0</v>
      </c>
      <c r="E121" s="4">
        <v>0</v>
      </c>
      <c r="F121" s="4">
        <v>345064.21</v>
      </c>
    </row>
    <row r="122" spans="1:6" ht="12.75" customHeight="1" x14ac:dyDescent="0.2">
      <c r="A122" s="3" t="s">
        <v>246</v>
      </c>
      <c r="B122" s="3" t="s">
        <v>247</v>
      </c>
      <c r="C122" s="4">
        <v>0</v>
      </c>
      <c r="D122" s="4">
        <v>2200813.29</v>
      </c>
      <c r="E122" s="4">
        <v>2200813.29</v>
      </c>
      <c r="F122" s="4">
        <v>0</v>
      </c>
    </row>
    <row r="123" spans="1:6" ht="12.75" customHeight="1" x14ac:dyDescent="0.2">
      <c r="A123" s="3" t="s">
        <v>248</v>
      </c>
      <c r="B123" s="3" t="s">
        <v>249</v>
      </c>
      <c r="C123" s="4">
        <f>SUM(C124:C124)</f>
        <v>2421</v>
      </c>
      <c r="D123" s="4">
        <f>SUM(D124:D124)</f>
        <v>2400</v>
      </c>
      <c r="E123" s="4">
        <f>SUM(E124:E124)</f>
        <v>2331.87</v>
      </c>
      <c r="F123" s="4">
        <f>SUM(F124:F124)</f>
        <v>2489.13</v>
      </c>
    </row>
    <row r="124" spans="1:6" ht="12.75" customHeight="1" x14ac:dyDescent="0.2">
      <c r="A124" s="3" t="s">
        <v>250</v>
      </c>
      <c r="B124" s="3" t="s">
        <v>251</v>
      </c>
      <c r="C124" s="4">
        <v>2421</v>
      </c>
      <c r="D124" s="4">
        <v>2400</v>
      </c>
      <c r="E124" s="4">
        <v>2331.87</v>
      </c>
      <c r="F124" s="4">
        <v>2489.13</v>
      </c>
    </row>
    <row r="125" spans="1:6" ht="12.75" customHeight="1" x14ac:dyDescent="0.2">
      <c r="A125" s="3" t="s">
        <v>252</v>
      </c>
      <c r="B125" s="3" t="s">
        <v>253</v>
      </c>
      <c r="C125" s="4">
        <f>C126</f>
        <v>4727372.0600000005</v>
      </c>
      <c r="D125" s="4">
        <f>D126</f>
        <v>5721035.4799999995</v>
      </c>
      <c r="E125" s="4">
        <f>E126</f>
        <v>6109138.580000001</v>
      </c>
      <c r="F125" s="4">
        <f>F126</f>
        <v>4339268.9600000009</v>
      </c>
    </row>
    <row r="126" spans="1:6" ht="12.75" customHeight="1" x14ac:dyDescent="0.2">
      <c r="A126" s="3" t="s">
        <v>254</v>
      </c>
      <c r="B126" s="3" t="s">
        <v>255</v>
      </c>
      <c r="C126" s="4">
        <f>SUM(C127:C144)</f>
        <v>4727372.0600000005</v>
      </c>
      <c r="D126" s="4">
        <f>SUM(D127:D144)</f>
        <v>5721035.4799999995</v>
      </c>
      <c r="E126" s="4">
        <f>SUM(E127:E144)</f>
        <v>6109138.580000001</v>
      </c>
      <c r="F126" s="4">
        <f>SUM(F127:F144)</f>
        <v>4339268.9600000009</v>
      </c>
    </row>
    <row r="127" spans="1:6" ht="12.75" customHeight="1" x14ac:dyDescent="0.2">
      <c r="A127" s="3" t="s">
        <v>256</v>
      </c>
      <c r="B127" s="3" t="s">
        <v>257</v>
      </c>
      <c r="C127" s="4">
        <v>1717460.05</v>
      </c>
      <c r="D127" s="4">
        <v>3548345.88</v>
      </c>
      <c r="E127" s="4">
        <v>3375595.46</v>
      </c>
      <c r="F127" s="4">
        <v>1890210.47</v>
      </c>
    </row>
    <row r="128" spans="1:6" ht="12.75" customHeight="1" x14ac:dyDescent="0.2">
      <c r="A128" s="3" t="s">
        <v>258</v>
      </c>
      <c r="B128" s="3" t="s">
        <v>259</v>
      </c>
      <c r="C128" s="4">
        <v>92428.56</v>
      </c>
      <c r="D128" s="4">
        <v>139694.64000000001</v>
      </c>
      <c r="E128" s="4">
        <v>136939.07</v>
      </c>
      <c r="F128" s="4">
        <v>95184.13</v>
      </c>
    </row>
    <row r="129" spans="1:6" ht="12.75" customHeight="1" x14ac:dyDescent="0.2">
      <c r="A129" s="3" t="s">
        <v>260</v>
      </c>
      <c r="B129" s="3" t="s">
        <v>261</v>
      </c>
      <c r="C129" s="4">
        <v>276174.73</v>
      </c>
      <c r="D129" s="4">
        <v>19617.75</v>
      </c>
      <c r="E129" s="4">
        <v>41832.730000000003</v>
      </c>
      <c r="F129" s="4">
        <v>253959.75</v>
      </c>
    </row>
    <row r="130" spans="1:6" ht="12.75" customHeight="1" x14ac:dyDescent="0.2">
      <c r="A130" s="3" t="s">
        <v>262</v>
      </c>
      <c r="B130" s="3" t="s">
        <v>263</v>
      </c>
      <c r="C130" s="4">
        <v>74191.509999999995</v>
      </c>
      <c r="D130" s="4">
        <v>72151.58</v>
      </c>
      <c r="E130" s="4">
        <v>73077.22</v>
      </c>
      <c r="F130" s="4">
        <v>73265.87</v>
      </c>
    </row>
    <row r="131" spans="1:6" ht="12.75" customHeight="1" x14ac:dyDescent="0.2">
      <c r="A131" s="3" t="s">
        <v>264</v>
      </c>
      <c r="B131" s="3" t="s">
        <v>265</v>
      </c>
      <c r="C131" s="4">
        <v>93265.16</v>
      </c>
      <c r="D131" s="4">
        <v>160828.24</v>
      </c>
      <c r="E131" s="4">
        <v>147173.47</v>
      </c>
      <c r="F131" s="4">
        <v>106919.93</v>
      </c>
    </row>
    <row r="132" spans="1:6" ht="12.75" customHeight="1" x14ac:dyDescent="0.2">
      <c r="A132" s="3" t="s">
        <v>266</v>
      </c>
      <c r="B132" s="3" t="s">
        <v>267</v>
      </c>
      <c r="C132" s="4">
        <v>2284.4499999999998</v>
      </c>
      <c r="D132" s="4">
        <v>4228.04</v>
      </c>
      <c r="E132" s="4">
        <v>0</v>
      </c>
      <c r="F132" s="4">
        <v>6512.49</v>
      </c>
    </row>
    <row r="133" spans="1:6" ht="12.75" customHeight="1" x14ac:dyDescent="0.2">
      <c r="A133" s="3" t="s">
        <v>268</v>
      </c>
      <c r="B133" s="3" t="s">
        <v>269</v>
      </c>
      <c r="C133" s="4">
        <v>1241062.44</v>
      </c>
      <c r="D133" s="4">
        <v>1036918.97</v>
      </c>
      <c r="E133" s="4">
        <v>1182116.78</v>
      </c>
      <c r="F133" s="4">
        <v>1095864.6299999999</v>
      </c>
    </row>
    <row r="134" spans="1:6" ht="12.75" customHeight="1" x14ac:dyDescent="0.2">
      <c r="A134" s="3" t="s">
        <v>270</v>
      </c>
      <c r="B134" s="3" t="s">
        <v>271</v>
      </c>
      <c r="C134" s="4">
        <v>23270.95</v>
      </c>
      <c r="D134" s="4">
        <v>12937.78</v>
      </c>
      <c r="E134" s="4">
        <v>7267.73</v>
      </c>
      <c r="F134" s="4">
        <v>28941</v>
      </c>
    </row>
    <row r="135" spans="1:6" ht="12.75" customHeight="1" x14ac:dyDescent="0.2">
      <c r="A135" s="3" t="s">
        <v>272</v>
      </c>
      <c r="B135" s="3" t="s">
        <v>273</v>
      </c>
      <c r="C135" s="4">
        <v>201966.53</v>
      </c>
      <c r="D135" s="4">
        <v>118065.59</v>
      </c>
      <c r="E135" s="4">
        <v>114539.9</v>
      </c>
      <c r="F135" s="4">
        <v>205492.22</v>
      </c>
    </row>
    <row r="136" spans="1:6" ht="12.75" customHeight="1" x14ac:dyDescent="0.2">
      <c r="A136" s="3" t="s">
        <v>274</v>
      </c>
      <c r="B136" s="3" t="s">
        <v>275</v>
      </c>
      <c r="C136" s="4">
        <v>728238.86</v>
      </c>
      <c r="D136" s="4">
        <v>513862.58</v>
      </c>
      <c r="E136" s="4">
        <v>943190.69</v>
      </c>
      <c r="F136" s="4">
        <v>298910.75</v>
      </c>
    </row>
    <row r="137" spans="1:6" ht="12.75" customHeight="1" x14ac:dyDescent="0.2">
      <c r="A137" s="3" t="s">
        <v>276</v>
      </c>
      <c r="B137" s="3" t="s">
        <v>277</v>
      </c>
      <c r="C137" s="4">
        <v>56605.49</v>
      </c>
      <c r="D137" s="4">
        <v>18686.330000000002</v>
      </c>
      <c r="E137" s="4">
        <v>4868.0600000000004</v>
      </c>
      <c r="F137" s="4">
        <v>70423.759999999995</v>
      </c>
    </row>
    <row r="138" spans="1:6" ht="12.75" customHeight="1" x14ac:dyDescent="0.2">
      <c r="A138" s="3" t="s">
        <v>278</v>
      </c>
      <c r="B138" s="3" t="s">
        <v>279</v>
      </c>
      <c r="C138" s="4">
        <v>250</v>
      </c>
      <c r="D138" s="4">
        <v>0</v>
      </c>
      <c r="E138" s="4">
        <v>250</v>
      </c>
      <c r="F138" s="4">
        <v>0</v>
      </c>
    </row>
    <row r="139" spans="1:6" ht="12.75" customHeight="1" x14ac:dyDescent="0.2">
      <c r="A139" s="3" t="s">
        <v>280</v>
      </c>
      <c r="B139" s="3" t="s">
        <v>281</v>
      </c>
      <c r="C139" s="4">
        <v>54671.94</v>
      </c>
      <c r="D139" s="4">
        <v>28131.74</v>
      </c>
      <c r="E139" s="4">
        <v>23613.58</v>
      </c>
      <c r="F139" s="4">
        <v>59190.1</v>
      </c>
    </row>
    <row r="140" spans="1:6" ht="12.75" customHeight="1" x14ac:dyDescent="0.2">
      <c r="A140" s="3" t="s">
        <v>282</v>
      </c>
      <c r="B140" s="3" t="s">
        <v>283</v>
      </c>
      <c r="C140" s="4">
        <v>50400.6</v>
      </c>
      <c r="D140" s="4">
        <v>14317.63</v>
      </c>
      <c r="E140" s="4">
        <v>18217.16</v>
      </c>
      <c r="F140" s="4">
        <v>46501.07</v>
      </c>
    </row>
    <row r="141" spans="1:6" ht="12.75" customHeight="1" x14ac:dyDescent="0.2">
      <c r="A141" s="3" t="s">
        <v>284</v>
      </c>
      <c r="B141" s="3" t="s">
        <v>285</v>
      </c>
      <c r="C141" s="4">
        <v>45098.84</v>
      </c>
      <c r="D141" s="4">
        <v>16307.76</v>
      </c>
      <c r="E141" s="4">
        <v>15643.8</v>
      </c>
      <c r="F141" s="4">
        <v>45762.8</v>
      </c>
    </row>
    <row r="142" spans="1:6" ht="12.75" customHeight="1" x14ac:dyDescent="0.2">
      <c r="A142" s="3" t="s">
        <v>286</v>
      </c>
      <c r="B142" s="3" t="s">
        <v>287</v>
      </c>
      <c r="C142" s="4">
        <v>32836</v>
      </c>
      <c r="D142" s="4">
        <v>14441.97</v>
      </c>
      <c r="E142" s="4">
        <v>19026.78</v>
      </c>
      <c r="F142" s="4">
        <v>28251.19</v>
      </c>
    </row>
    <row r="143" spans="1:6" ht="12.75" customHeight="1" x14ac:dyDescent="0.2">
      <c r="A143" s="3" t="s">
        <v>288</v>
      </c>
      <c r="B143" s="3" t="s">
        <v>289</v>
      </c>
      <c r="C143" s="4">
        <v>274.2</v>
      </c>
      <c r="D143" s="4">
        <v>0</v>
      </c>
      <c r="E143" s="4">
        <v>0</v>
      </c>
      <c r="F143" s="4">
        <v>274.2</v>
      </c>
    </row>
    <row r="144" spans="1:6" ht="12.75" customHeight="1" x14ac:dyDescent="0.2">
      <c r="A144" s="3" t="s">
        <v>290</v>
      </c>
      <c r="B144" s="3" t="s">
        <v>291</v>
      </c>
      <c r="C144" s="4">
        <v>36891.75</v>
      </c>
      <c r="D144" s="4">
        <v>2499</v>
      </c>
      <c r="E144" s="4">
        <v>5786.15</v>
      </c>
      <c r="F144" s="4">
        <v>33604.6</v>
      </c>
    </row>
    <row r="145" spans="1:6" ht="12.75" customHeight="1" x14ac:dyDescent="0.2">
      <c r="A145" s="3" t="s">
        <v>292</v>
      </c>
      <c r="B145" s="3" t="s">
        <v>293</v>
      </c>
      <c r="C145" s="4">
        <f>C146</f>
        <v>2712.1</v>
      </c>
      <c r="D145" s="4">
        <f>D146</f>
        <v>3329.67</v>
      </c>
      <c r="E145" s="4">
        <f>E146</f>
        <v>1560.16</v>
      </c>
      <c r="F145" s="4">
        <f>F146</f>
        <v>4481.6099999999997</v>
      </c>
    </row>
    <row r="146" spans="1:6" ht="12.75" customHeight="1" x14ac:dyDescent="0.2">
      <c r="A146" s="3" t="s">
        <v>294</v>
      </c>
      <c r="B146" s="3" t="s">
        <v>295</v>
      </c>
      <c r="C146" s="4">
        <f>SUM(C147:C147)</f>
        <v>2712.1</v>
      </c>
      <c r="D146" s="4">
        <f>SUM(D147:D147)</f>
        <v>3329.67</v>
      </c>
      <c r="E146" s="4">
        <f>SUM(E147:E147)</f>
        <v>1560.16</v>
      </c>
      <c r="F146" s="4">
        <f>SUM(F147:F147)</f>
        <v>4481.6099999999997</v>
      </c>
    </row>
    <row r="147" spans="1:6" ht="12.75" customHeight="1" x14ac:dyDescent="0.2">
      <c r="A147" s="3" t="s">
        <v>296</v>
      </c>
      <c r="B147" s="3" t="s">
        <v>297</v>
      </c>
      <c r="C147" s="4">
        <v>2712.1</v>
      </c>
      <c r="D147" s="4">
        <v>3329.67</v>
      </c>
      <c r="E147" s="4">
        <v>1560.16</v>
      </c>
      <c r="F147" s="4">
        <v>4481.6099999999997</v>
      </c>
    </row>
    <row r="148" spans="1:6" ht="12.75" customHeight="1" x14ac:dyDescent="0.2">
      <c r="A148" s="3" t="s">
        <v>298</v>
      </c>
      <c r="B148" s="3" t="s">
        <v>299</v>
      </c>
      <c r="C148" s="4">
        <f>C149+C153+C171</f>
        <v>15889450.410000002</v>
      </c>
      <c r="D148" s="4">
        <f>D149+D153+D171</f>
        <v>670904.89</v>
      </c>
      <c r="E148" s="4">
        <f>E149+E153+E171</f>
        <v>21133.54</v>
      </c>
      <c r="F148" s="4">
        <f>F149+F153+F171</f>
        <v>16539221.760000002</v>
      </c>
    </row>
    <row r="149" spans="1:6" ht="12.75" customHeight="1" x14ac:dyDescent="0.2">
      <c r="A149" s="3" t="s">
        <v>300</v>
      </c>
      <c r="B149" s="3" t="s">
        <v>301</v>
      </c>
      <c r="C149" s="4">
        <f>C150</f>
        <v>2363473.48</v>
      </c>
      <c r="D149" s="4">
        <f>D150</f>
        <v>173889.82</v>
      </c>
      <c r="E149" s="4">
        <f>E150</f>
        <v>21133.54</v>
      </c>
      <c r="F149" s="4">
        <f>F150</f>
        <v>2516229.7599999998</v>
      </c>
    </row>
    <row r="150" spans="1:6" ht="12.75" customHeight="1" x14ac:dyDescent="0.2">
      <c r="A150" s="3" t="s">
        <v>302</v>
      </c>
      <c r="B150" s="3" t="s">
        <v>303</v>
      </c>
      <c r="C150" s="4">
        <f>SUM(C151:C152)</f>
        <v>2363473.48</v>
      </c>
      <c r="D150" s="4">
        <f>SUM(D151:D152)</f>
        <v>173889.82</v>
      </c>
      <c r="E150" s="4">
        <f>SUM(E151:E152)</f>
        <v>21133.54</v>
      </c>
      <c r="F150" s="4">
        <f>SUM(F151:F152)</f>
        <v>2516229.7599999998</v>
      </c>
    </row>
    <row r="151" spans="1:6" ht="12.75" customHeight="1" x14ac:dyDescent="0.2">
      <c r="A151" s="3" t="s">
        <v>304</v>
      </c>
      <c r="B151" s="3" t="s">
        <v>305</v>
      </c>
      <c r="C151" s="4">
        <v>2360332.2799999998</v>
      </c>
      <c r="D151" s="4">
        <v>171810.62</v>
      </c>
      <c r="E151" s="4">
        <v>21133.54</v>
      </c>
      <c r="F151" s="4">
        <v>2511009.36</v>
      </c>
    </row>
    <row r="152" spans="1:6" ht="12.75" customHeight="1" x14ac:dyDescent="0.2">
      <c r="A152" s="3" t="s">
        <v>306</v>
      </c>
      <c r="B152" s="3" t="s">
        <v>307</v>
      </c>
      <c r="C152" s="4">
        <v>3141.2</v>
      </c>
      <c r="D152" s="4">
        <v>2079.1999999999998</v>
      </c>
      <c r="E152" s="4">
        <v>0</v>
      </c>
      <c r="F152" s="4">
        <v>5220.3999999999996</v>
      </c>
    </row>
    <row r="153" spans="1:6" ht="12.75" customHeight="1" x14ac:dyDescent="0.2">
      <c r="A153" s="3" t="s">
        <v>308</v>
      </c>
      <c r="B153" s="3" t="s">
        <v>309</v>
      </c>
      <c r="C153" s="4">
        <f>C154+C162+C169</f>
        <v>13525976.930000002</v>
      </c>
      <c r="D153" s="4">
        <f>D154+D162+D169</f>
        <v>497015.07</v>
      </c>
      <c r="E153" s="4">
        <f>E154+E162+E169</f>
        <v>0</v>
      </c>
      <c r="F153" s="4">
        <f>F154+F162+F169</f>
        <v>14022992.000000002</v>
      </c>
    </row>
    <row r="154" spans="1:6" ht="12.75" customHeight="1" x14ac:dyDescent="0.2">
      <c r="A154" s="3" t="s">
        <v>310</v>
      </c>
      <c r="B154" s="3" t="s">
        <v>311</v>
      </c>
      <c r="C154" s="4">
        <f>SUM(C155:C161)</f>
        <v>14086952.880000001</v>
      </c>
      <c r="D154" s="4">
        <f>SUM(D155:D161)</f>
        <v>0</v>
      </c>
      <c r="E154" s="4">
        <f>SUM(E155:E161)</f>
        <v>0</v>
      </c>
      <c r="F154" s="4">
        <f>SUM(F155:F161)</f>
        <v>14086952.880000001</v>
      </c>
    </row>
    <row r="155" spans="1:6" ht="12.75" customHeight="1" x14ac:dyDescent="0.2">
      <c r="A155" s="3" t="s">
        <v>312</v>
      </c>
      <c r="B155" s="3" t="s">
        <v>313</v>
      </c>
      <c r="C155" s="4">
        <v>1640492.27</v>
      </c>
      <c r="D155" s="4">
        <v>0</v>
      </c>
      <c r="E155" s="4">
        <v>0</v>
      </c>
      <c r="F155" s="4">
        <v>1640492.27</v>
      </c>
    </row>
    <row r="156" spans="1:6" ht="12.75" customHeight="1" x14ac:dyDescent="0.2">
      <c r="A156" s="3" t="s">
        <v>314</v>
      </c>
      <c r="B156" s="3" t="s">
        <v>315</v>
      </c>
      <c r="C156" s="4">
        <v>5485983.9400000004</v>
      </c>
      <c r="D156" s="4">
        <v>0</v>
      </c>
      <c r="E156" s="4">
        <v>0</v>
      </c>
      <c r="F156" s="4">
        <v>5485983.9400000004</v>
      </c>
    </row>
    <row r="157" spans="1:6" ht="12.75" customHeight="1" x14ac:dyDescent="0.2">
      <c r="A157" s="3" t="s">
        <v>316</v>
      </c>
      <c r="B157" s="3" t="s">
        <v>317</v>
      </c>
      <c r="C157" s="4">
        <v>1327750.3500000001</v>
      </c>
      <c r="D157" s="4">
        <v>0</v>
      </c>
      <c r="E157" s="4">
        <v>0</v>
      </c>
      <c r="F157" s="4">
        <v>1327750.3500000001</v>
      </c>
    </row>
    <row r="158" spans="1:6" ht="12.75" customHeight="1" x14ac:dyDescent="0.2">
      <c r="A158" s="3" t="s">
        <v>318</v>
      </c>
      <c r="B158" s="3" t="s">
        <v>319</v>
      </c>
      <c r="C158" s="4">
        <v>3252047.4</v>
      </c>
      <c r="D158" s="4">
        <v>0</v>
      </c>
      <c r="E158" s="4">
        <v>0</v>
      </c>
      <c r="F158" s="4">
        <v>3252047.4</v>
      </c>
    </row>
    <row r="159" spans="1:6" ht="12.75" customHeight="1" x14ac:dyDescent="0.2">
      <c r="A159" s="3" t="s">
        <v>320</v>
      </c>
      <c r="B159" s="3" t="s">
        <v>321</v>
      </c>
      <c r="C159" s="4">
        <v>1668261.99</v>
      </c>
      <c r="D159" s="4">
        <v>0</v>
      </c>
      <c r="E159" s="4">
        <v>0</v>
      </c>
      <c r="F159" s="4">
        <v>1668261.99</v>
      </c>
    </row>
    <row r="160" spans="1:6" ht="12.75" customHeight="1" x14ac:dyDescent="0.2">
      <c r="A160" s="3" t="s">
        <v>322</v>
      </c>
      <c r="B160" s="3" t="s">
        <v>323</v>
      </c>
      <c r="C160" s="4">
        <v>668210.93000000005</v>
      </c>
      <c r="D160" s="4">
        <v>0</v>
      </c>
      <c r="E160" s="4">
        <v>0</v>
      </c>
      <c r="F160" s="4">
        <v>668210.93000000005</v>
      </c>
    </row>
    <row r="161" spans="1:6" ht="12.75" customHeight="1" x14ac:dyDescent="0.2">
      <c r="A161" s="3" t="s">
        <v>324</v>
      </c>
      <c r="B161" s="3" t="s">
        <v>325</v>
      </c>
      <c r="C161" s="4">
        <v>44206</v>
      </c>
      <c r="D161" s="4">
        <v>0</v>
      </c>
      <c r="E161" s="4">
        <v>0</v>
      </c>
      <c r="F161" s="4">
        <v>44206</v>
      </c>
    </row>
    <row r="162" spans="1:6" ht="12.75" customHeight="1" x14ac:dyDescent="0.2">
      <c r="A162" s="3" t="s">
        <v>326</v>
      </c>
      <c r="B162" s="3" t="s">
        <v>327</v>
      </c>
      <c r="C162" s="4">
        <f>SUM(C163:C168)</f>
        <v>-6044178.1799999997</v>
      </c>
      <c r="D162" s="4">
        <f>SUM(D163:D168)</f>
        <v>497015.07</v>
      </c>
      <c r="E162" s="4">
        <f>SUM(E163:E168)</f>
        <v>0</v>
      </c>
      <c r="F162" s="4">
        <f>SUM(F163:F168)</f>
        <v>-5547163.1099999994</v>
      </c>
    </row>
    <row r="163" spans="1:6" ht="12.75" customHeight="1" x14ac:dyDescent="0.2">
      <c r="A163" s="3" t="s">
        <v>328</v>
      </c>
      <c r="B163" s="3" t="s">
        <v>329</v>
      </c>
      <c r="C163" s="4">
        <v>-820842.44</v>
      </c>
      <c r="D163" s="4">
        <v>31262.400000000001</v>
      </c>
      <c r="E163" s="4">
        <v>0</v>
      </c>
      <c r="F163" s="4">
        <v>-789580.04</v>
      </c>
    </row>
    <row r="164" spans="1:6" ht="12.75" customHeight="1" x14ac:dyDescent="0.2">
      <c r="A164" s="3" t="s">
        <v>330</v>
      </c>
      <c r="B164" s="3" t="s">
        <v>331</v>
      </c>
      <c r="C164" s="4">
        <v>-2272481.7200000002</v>
      </c>
      <c r="D164" s="4">
        <v>37863.440000000002</v>
      </c>
      <c r="E164" s="4">
        <v>0</v>
      </c>
      <c r="F164" s="4">
        <v>-2234618.2799999998</v>
      </c>
    </row>
    <row r="165" spans="1:6" ht="12.75" customHeight="1" x14ac:dyDescent="0.2">
      <c r="A165" s="3" t="s">
        <v>332</v>
      </c>
      <c r="B165" s="3" t="s">
        <v>333</v>
      </c>
      <c r="C165" s="4">
        <v>-505219.4</v>
      </c>
      <c r="D165" s="4">
        <v>40119.910000000003</v>
      </c>
      <c r="E165" s="4">
        <v>0</v>
      </c>
      <c r="F165" s="4">
        <v>-465099.49</v>
      </c>
    </row>
    <row r="166" spans="1:6" ht="12.75" customHeight="1" x14ac:dyDescent="0.2">
      <c r="A166" s="3" t="s">
        <v>334</v>
      </c>
      <c r="B166" s="3" t="s">
        <v>335</v>
      </c>
      <c r="C166" s="4">
        <v>-574845.64</v>
      </c>
      <c r="D166" s="4">
        <v>8164.17</v>
      </c>
      <c r="E166" s="4">
        <v>0</v>
      </c>
      <c r="F166" s="4">
        <v>-566681.47</v>
      </c>
    </row>
    <row r="167" spans="1:6" ht="12.75" customHeight="1" x14ac:dyDescent="0.2">
      <c r="A167" s="3" t="s">
        <v>336</v>
      </c>
      <c r="B167" s="3" t="s">
        <v>337</v>
      </c>
      <c r="C167" s="4">
        <v>-44206</v>
      </c>
      <c r="D167" s="4">
        <v>0</v>
      </c>
      <c r="E167" s="4">
        <v>0</v>
      </c>
      <c r="F167" s="4">
        <v>-44206</v>
      </c>
    </row>
    <row r="168" spans="1:6" ht="12.75" customHeight="1" x14ac:dyDescent="0.2">
      <c r="A168" s="3" t="s">
        <v>338</v>
      </c>
      <c r="B168" s="3" t="s">
        <v>339</v>
      </c>
      <c r="C168" s="4">
        <v>-1826582.98</v>
      </c>
      <c r="D168" s="4">
        <v>379605.15</v>
      </c>
      <c r="E168" s="4">
        <v>0</v>
      </c>
      <c r="F168" s="4">
        <v>-1446977.83</v>
      </c>
    </row>
    <row r="169" spans="1:6" ht="12.75" customHeight="1" x14ac:dyDescent="0.2">
      <c r="A169" s="3" t="s">
        <v>340</v>
      </c>
      <c r="B169" s="3" t="s">
        <v>341</v>
      </c>
      <c r="C169" s="4">
        <f>SUM(C170:C170)</f>
        <v>5483202.2300000004</v>
      </c>
      <c r="D169" s="4">
        <f>SUM(D170:D170)</f>
        <v>0</v>
      </c>
      <c r="E169" s="4">
        <f>SUM(E170:E170)</f>
        <v>0</v>
      </c>
      <c r="F169" s="4">
        <f>SUM(F170:F170)</f>
        <v>5483202.2300000004</v>
      </c>
    </row>
    <row r="170" spans="1:6" ht="12.75" customHeight="1" x14ac:dyDescent="0.2">
      <c r="A170" s="3" t="s">
        <v>342</v>
      </c>
      <c r="B170" s="3" t="s">
        <v>343</v>
      </c>
      <c r="C170" s="4">
        <v>5483202.2300000004</v>
      </c>
      <c r="D170" s="4">
        <v>0</v>
      </c>
      <c r="E170" s="4">
        <v>0</v>
      </c>
      <c r="F170" s="4">
        <v>5483202.2300000004</v>
      </c>
    </row>
    <row r="171" spans="1:6" ht="12.75" customHeight="1" x14ac:dyDescent="0.2">
      <c r="A171" s="3" t="s">
        <v>344</v>
      </c>
      <c r="B171" s="3" t="s">
        <v>345</v>
      </c>
      <c r="C171" s="4">
        <f>C172+C174</f>
        <v>0</v>
      </c>
      <c r="D171" s="4">
        <f>D172+D174</f>
        <v>0</v>
      </c>
      <c r="E171" s="4">
        <f>E172+E174</f>
        <v>0</v>
      </c>
      <c r="F171" s="4">
        <f>F172+F174</f>
        <v>0</v>
      </c>
    </row>
    <row r="172" spans="1:6" ht="12.75" customHeight="1" x14ac:dyDescent="0.2">
      <c r="A172" s="3" t="s">
        <v>346</v>
      </c>
      <c r="B172" s="3" t="s">
        <v>347</v>
      </c>
      <c r="C172" s="4">
        <f>SUM(C173:C173)</f>
        <v>13097.02</v>
      </c>
      <c r="D172" s="4">
        <f>SUM(D173:D173)</f>
        <v>0</v>
      </c>
      <c r="E172" s="4">
        <f>SUM(E173:E173)</f>
        <v>0</v>
      </c>
      <c r="F172" s="4">
        <f>SUM(F173:F173)</f>
        <v>13097.02</v>
      </c>
    </row>
    <row r="173" spans="1:6" ht="12.75" customHeight="1" x14ac:dyDescent="0.2">
      <c r="A173" s="3" t="s">
        <v>348</v>
      </c>
      <c r="B173" s="3" t="s">
        <v>349</v>
      </c>
      <c r="C173" s="4">
        <v>13097.02</v>
      </c>
      <c r="D173" s="4">
        <v>0</v>
      </c>
      <c r="E173" s="4">
        <v>0</v>
      </c>
      <c r="F173" s="4">
        <v>13097.02</v>
      </c>
    </row>
    <row r="174" spans="1:6" ht="12.75" customHeight="1" x14ac:dyDescent="0.2">
      <c r="A174" s="3" t="s">
        <v>350</v>
      </c>
      <c r="B174" s="3" t="s">
        <v>351</v>
      </c>
      <c r="C174" s="4">
        <f>SUM(C175:C175)</f>
        <v>-13097.02</v>
      </c>
      <c r="D174" s="4">
        <f>SUM(D175:D175)</f>
        <v>0</v>
      </c>
      <c r="E174" s="4">
        <f>SUM(E175:E175)</f>
        <v>0</v>
      </c>
      <c r="F174" s="4">
        <f>SUM(F175:F175)</f>
        <v>-13097.02</v>
      </c>
    </row>
    <row r="175" spans="1:6" ht="12.75" customHeight="1" x14ac:dyDescent="0.2">
      <c r="A175" s="3" t="s">
        <v>352</v>
      </c>
      <c r="B175" s="3" t="s">
        <v>351</v>
      </c>
      <c r="C175" s="4">
        <v>-13097.02</v>
      </c>
      <c r="D175" s="4">
        <v>0</v>
      </c>
      <c r="E175" s="4">
        <v>0</v>
      </c>
      <c r="F175" s="4">
        <v>-13097.02</v>
      </c>
    </row>
    <row r="176" spans="1:6" ht="12.75" customHeight="1" x14ac:dyDescent="0.2">
      <c r="A176" s="3" t="s">
        <v>353</v>
      </c>
      <c r="B176" s="3" t="s">
        <v>354</v>
      </c>
      <c r="C176" s="4">
        <f>C177+C620+C633</f>
        <v>53669506.210000001</v>
      </c>
      <c r="D176" s="4">
        <f>D177+D620+D633</f>
        <v>110564933.63</v>
      </c>
      <c r="E176" s="4">
        <f>E177+E620+E633</f>
        <v>121355153.07000001</v>
      </c>
      <c r="F176" s="4">
        <f>F177+F620+F633</f>
        <v>64459725.649999999</v>
      </c>
    </row>
    <row r="177" spans="1:6" ht="12.75" customHeight="1" x14ac:dyDescent="0.2">
      <c r="A177" s="3" t="s">
        <v>355</v>
      </c>
      <c r="B177" s="3" t="s">
        <v>356</v>
      </c>
      <c r="C177" s="4">
        <f>C178+C549+C586+C597</f>
        <v>52869299.960000001</v>
      </c>
      <c r="D177" s="4">
        <f>D178+D549+D586+D597</f>
        <v>102206044.16</v>
      </c>
      <c r="E177" s="4">
        <f>E178+E549+E586+E597</f>
        <v>100231186.61000001</v>
      </c>
      <c r="F177" s="4">
        <f>F178+F549+F586+F597</f>
        <v>50894442.409999996</v>
      </c>
    </row>
    <row r="178" spans="1:6" ht="12.75" customHeight="1" x14ac:dyDescent="0.2">
      <c r="A178" s="3" t="s">
        <v>357</v>
      </c>
      <c r="B178" s="3" t="s">
        <v>358</v>
      </c>
      <c r="C178" s="4">
        <f>C179+C257+C288+C477</f>
        <v>9128251.4700000007</v>
      </c>
      <c r="D178" s="4">
        <f>D179+D257+D288+D477</f>
        <v>24003957.159999996</v>
      </c>
      <c r="E178" s="4">
        <f>E179+E257+E288+E477</f>
        <v>23773399.690000001</v>
      </c>
      <c r="F178" s="4">
        <f>F179+F257+F288+F477</f>
        <v>8897694</v>
      </c>
    </row>
    <row r="179" spans="1:6" ht="12.75" customHeight="1" x14ac:dyDescent="0.2">
      <c r="A179" s="3" t="s">
        <v>359</v>
      </c>
      <c r="B179" s="3" t="s">
        <v>360</v>
      </c>
      <c r="C179" s="4">
        <f>SUM(C180:C256)</f>
        <v>1806117.73</v>
      </c>
      <c r="D179" s="4">
        <f>SUM(D180:D256)</f>
        <v>5927072.6500000004</v>
      </c>
      <c r="E179" s="4">
        <f>SUM(E180:E256)</f>
        <v>5508986.3800000008</v>
      </c>
      <c r="F179" s="4">
        <f>SUM(F180:F256)</f>
        <v>1388031.46</v>
      </c>
    </row>
    <row r="180" spans="1:6" ht="12.75" customHeight="1" x14ac:dyDescent="0.2">
      <c r="A180" s="3" t="s">
        <v>361</v>
      </c>
      <c r="B180" s="3" t="s">
        <v>362</v>
      </c>
      <c r="C180" s="4">
        <v>74669.33</v>
      </c>
      <c r="D180" s="4">
        <v>221166.83</v>
      </c>
      <c r="E180" s="4">
        <v>190118.7</v>
      </c>
      <c r="F180" s="4">
        <v>43621.2</v>
      </c>
    </row>
    <row r="181" spans="1:6" ht="12.75" customHeight="1" x14ac:dyDescent="0.2">
      <c r="A181" s="3" t="s">
        <v>363</v>
      </c>
      <c r="B181" s="3" t="s">
        <v>364</v>
      </c>
      <c r="C181" s="4">
        <v>8716.19</v>
      </c>
      <c r="D181" s="4">
        <v>27253.51</v>
      </c>
      <c r="E181" s="4">
        <v>18537.32</v>
      </c>
      <c r="F181" s="4">
        <v>0</v>
      </c>
    </row>
    <row r="182" spans="1:6" ht="12.75" customHeight="1" x14ac:dyDescent="0.2">
      <c r="A182" s="3" t="s">
        <v>365</v>
      </c>
      <c r="B182" s="3" t="s">
        <v>366</v>
      </c>
      <c r="C182" s="4">
        <v>7314</v>
      </c>
      <c r="D182" s="4">
        <v>13541.5</v>
      </c>
      <c r="E182" s="4">
        <v>12592.8</v>
      </c>
      <c r="F182" s="4">
        <v>6365.3</v>
      </c>
    </row>
    <row r="183" spans="1:6" ht="12.75" customHeight="1" x14ac:dyDescent="0.2">
      <c r="A183" s="3" t="s">
        <v>367</v>
      </c>
      <c r="B183" s="3" t="s">
        <v>368</v>
      </c>
      <c r="C183" s="4">
        <v>5677.2</v>
      </c>
      <c r="D183" s="4">
        <v>25878.43</v>
      </c>
      <c r="E183" s="4">
        <v>30120.7</v>
      </c>
      <c r="F183" s="4">
        <v>9919.4699999999993</v>
      </c>
    </row>
    <row r="184" spans="1:6" ht="12.75" customHeight="1" x14ac:dyDescent="0.2">
      <c r="A184" s="3" t="s">
        <v>369</v>
      </c>
      <c r="B184" s="3" t="s">
        <v>370</v>
      </c>
      <c r="C184" s="4">
        <v>0</v>
      </c>
      <c r="D184" s="4">
        <v>2292.92</v>
      </c>
      <c r="E184" s="4">
        <v>2735.83</v>
      </c>
      <c r="F184" s="4">
        <v>442.91</v>
      </c>
    </row>
    <row r="185" spans="1:6" ht="12.75" customHeight="1" x14ac:dyDescent="0.2">
      <c r="A185" s="3" t="s">
        <v>371</v>
      </c>
      <c r="B185" s="3" t="s">
        <v>372</v>
      </c>
      <c r="C185" s="4">
        <v>0</v>
      </c>
      <c r="D185" s="4">
        <v>3605.05</v>
      </c>
      <c r="E185" s="4">
        <v>10534.29</v>
      </c>
      <c r="F185" s="4">
        <v>6929.24</v>
      </c>
    </row>
    <row r="186" spans="1:6" ht="12.75" customHeight="1" x14ac:dyDescent="0.2">
      <c r="A186" s="3" t="s">
        <v>373</v>
      </c>
      <c r="B186" s="3" t="s">
        <v>374</v>
      </c>
      <c r="C186" s="4">
        <v>467.28</v>
      </c>
      <c r="D186" s="4">
        <v>467.28</v>
      </c>
      <c r="E186" s="4">
        <v>0</v>
      </c>
      <c r="F186" s="4">
        <v>0</v>
      </c>
    </row>
    <row r="187" spans="1:6" ht="12.75" customHeight="1" x14ac:dyDescent="0.2">
      <c r="A187" s="3" t="s">
        <v>375</v>
      </c>
      <c r="B187" s="3" t="s">
        <v>376</v>
      </c>
      <c r="C187" s="4">
        <v>34218</v>
      </c>
      <c r="D187" s="4">
        <v>121078.92</v>
      </c>
      <c r="E187" s="4">
        <v>123316.92</v>
      </c>
      <c r="F187" s="4">
        <v>36456</v>
      </c>
    </row>
    <row r="188" spans="1:6" ht="12.75" customHeight="1" x14ac:dyDescent="0.2">
      <c r="A188" s="3" t="s">
        <v>377</v>
      </c>
      <c r="B188" s="3" t="s">
        <v>378</v>
      </c>
      <c r="C188" s="4">
        <v>107869.18</v>
      </c>
      <c r="D188" s="4">
        <v>262630.05</v>
      </c>
      <c r="E188" s="4">
        <v>215937.94</v>
      </c>
      <c r="F188" s="4">
        <v>61177.07</v>
      </c>
    </row>
    <row r="189" spans="1:6" ht="12.75" customHeight="1" x14ac:dyDescent="0.2">
      <c r="A189" s="3" t="s">
        <v>379</v>
      </c>
      <c r="B189" s="3" t="s">
        <v>380</v>
      </c>
      <c r="C189" s="4">
        <v>326</v>
      </c>
      <c r="D189" s="4">
        <v>0</v>
      </c>
      <c r="E189" s="4">
        <v>0</v>
      </c>
      <c r="F189" s="4">
        <v>326</v>
      </c>
    </row>
    <row r="190" spans="1:6" ht="12.75" customHeight="1" x14ac:dyDescent="0.2">
      <c r="A190" s="3" t="s">
        <v>381</v>
      </c>
      <c r="B190" s="3" t="s">
        <v>382</v>
      </c>
      <c r="C190" s="4">
        <v>4670.8</v>
      </c>
      <c r="D190" s="4">
        <v>5714.8</v>
      </c>
      <c r="E190" s="4">
        <v>2451.6</v>
      </c>
      <c r="F190" s="4">
        <v>1407.6</v>
      </c>
    </row>
    <row r="191" spans="1:6" ht="12.75" customHeight="1" x14ac:dyDescent="0.2">
      <c r="A191" s="3" t="s">
        <v>383</v>
      </c>
      <c r="B191" s="3" t="s">
        <v>384</v>
      </c>
      <c r="C191" s="4">
        <v>6153.25</v>
      </c>
      <c r="D191" s="4">
        <v>10916.08</v>
      </c>
      <c r="E191" s="4">
        <v>5392.83</v>
      </c>
      <c r="F191" s="4">
        <v>630</v>
      </c>
    </row>
    <row r="192" spans="1:6" ht="12.75" customHeight="1" x14ac:dyDescent="0.2">
      <c r="A192" s="3" t="s">
        <v>385</v>
      </c>
      <c r="B192" s="3" t="s">
        <v>386</v>
      </c>
      <c r="C192" s="4">
        <v>0</v>
      </c>
      <c r="D192" s="4">
        <v>2089.5</v>
      </c>
      <c r="E192" s="4">
        <v>2089.5</v>
      </c>
      <c r="F192" s="4">
        <v>0</v>
      </c>
    </row>
    <row r="193" spans="1:6" ht="12.75" customHeight="1" x14ac:dyDescent="0.2">
      <c r="A193" s="3" t="s">
        <v>387</v>
      </c>
      <c r="B193" s="3" t="s">
        <v>388</v>
      </c>
      <c r="C193" s="4">
        <v>2750</v>
      </c>
      <c r="D193" s="4">
        <v>2750</v>
      </c>
      <c r="E193" s="4">
        <v>0</v>
      </c>
      <c r="F193" s="4">
        <v>0</v>
      </c>
    </row>
    <row r="194" spans="1:6" ht="12.75" customHeight="1" x14ac:dyDescent="0.2">
      <c r="A194" s="3" t="s">
        <v>389</v>
      </c>
      <c r="B194" s="3" t="s">
        <v>390</v>
      </c>
      <c r="C194" s="4">
        <v>29589.56</v>
      </c>
      <c r="D194" s="4">
        <v>0</v>
      </c>
      <c r="E194" s="4">
        <v>0</v>
      </c>
      <c r="F194" s="4">
        <v>29589.56</v>
      </c>
    </row>
    <row r="195" spans="1:6" ht="12.75" customHeight="1" x14ac:dyDescent="0.2">
      <c r="A195" s="3" t="s">
        <v>391</v>
      </c>
      <c r="B195" s="3" t="s">
        <v>392</v>
      </c>
      <c r="C195" s="4">
        <v>312</v>
      </c>
      <c r="D195" s="4">
        <v>312</v>
      </c>
      <c r="E195" s="4">
        <v>0</v>
      </c>
      <c r="F195" s="4">
        <v>0</v>
      </c>
    </row>
    <row r="196" spans="1:6" ht="12.75" customHeight="1" x14ac:dyDescent="0.2">
      <c r="A196" s="3" t="s">
        <v>393</v>
      </c>
      <c r="B196" s="3" t="s">
        <v>394</v>
      </c>
      <c r="C196" s="4">
        <v>0</v>
      </c>
      <c r="D196" s="4">
        <v>840</v>
      </c>
      <c r="E196" s="4">
        <v>840</v>
      </c>
      <c r="F196" s="4">
        <v>0</v>
      </c>
    </row>
    <row r="197" spans="1:6" ht="12.75" customHeight="1" x14ac:dyDescent="0.2">
      <c r="A197" s="3" t="s">
        <v>395</v>
      </c>
      <c r="B197" s="3" t="s">
        <v>396</v>
      </c>
      <c r="C197" s="4">
        <v>13369.17</v>
      </c>
      <c r="D197" s="4">
        <v>2975.85</v>
      </c>
      <c r="E197" s="4">
        <v>1138.5</v>
      </c>
      <c r="F197" s="4">
        <v>11531.82</v>
      </c>
    </row>
    <row r="198" spans="1:6" ht="12.75" customHeight="1" x14ac:dyDescent="0.2">
      <c r="A198" s="3" t="s">
        <v>397</v>
      </c>
      <c r="B198" s="3" t="s">
        <v>398</v>
      </c>
      <c r="C198" s="4">
        <v>31761.72</v>
      </c>
      <c r="D198" s="4">
        <v>65696.31</v>
      </c>
      <c r="E198" s="4">
        <v>37963.050000000003</v>
      </c>
      <c r="F198" s="4">
        <v>4028.46</v>
      </c>
    </row>
    <row r="199" spans="1:6" ht="12.75" customHeight="1" x14ac:dyDescent="0.2">
      <c r="A199" s="3" t="s">
        <v>399</v>
      </c>
      <c r="B199" s="3" t="s">
        <v>400</v>
      </c>
      <c r="C199" s="4">
        <v>348</v>
      </c>
      <c r="D199" s="4">
        <v>174</v>
      </c>
      <c r="E199" s="4">
        <v>0</v>
      </c>
      <c r="F199" s="4">
        <v>174</v>
      </c>
    </row>
    <row r="200" spans="1:6" ht="12.75" customHeight="1" x14ac:dyDescent="0.2">
      <c r="A200" s="3" t="s">
        <v>401</v>
      </c>
      <c r="B200" s="3" t="s">
        <v>402</v>
      </c>
      <c r="C200" s="4">
        <v>4277.96</v>
      </c>
      <c r="D200" s="4">
        <v>13780.82</v>
      </c>
      <c r="E200" s="4">
        <v>10800.86</v>
      </c>
      <c r="F200" s="4">
        <v>1298</v>
      </c>
    </row>
    <row r="201" spans="1:6" ht="12.75" customHeight="1" x14ac:dyDescent="0.2">
      <c r="A201" s="3" t="s">
        <v>403</v>
      </c>
      <c r="B201" s="3" t="s">
        <v>404</v>
      </c>
      <c r="C201" s="4">
        <v>0</v>
      </c>
      <c r="D201" s="4">
        <v>261.8</v>
      </c>
      <c r="E201" s="4">
        <v>261.8</v>
      </c>
      <c r="F201" s="4">
        <v>0</v>
      </c>
    </row>
    <row r="202" spans="1:6" ht="12.75" customHeight="1" x14ac:dyDescent="0.2">
      <c r="A202" s="3" t="s">
        <v>405</v>
      </c>
      <c r="B202" s="3" t="s">
        <v>406</v>
      </c>
      <c r="C202" s="4">
        <v>46523.86</v>
      </c>
      <c r="D202" s="4">
        <v>0</v>
      </c>
      <c r="E202" s="4">
        <v>0</v>
      </c>
      <c r="F202" s="4">
        <v>46523.86</v>
      </c>
    </row>
    <row r="203" spans="1:6" ht="12.75" customHeight="1" x14ac:dyDescent="0.2">
      <c r="A203" s="3" t="s">
        <v>407</v>
      </c>
      <c r="B203" s="3" t="s">
        <v>408</v>
      </c>
      <c r="C203" s="4">
        <v>429.64</v>
      </c>
      <c r="D203" s="4">
        <v>667.33</v>
      </c>
      <c r="E203" s="4">
        <v>467.27</v>
      </c>
      <c r="F203" s="4">
        <v>229.58</v>
      </c>
    </row>
    <row r="204" spans="1:6" ht="12.75" customHeight="1" x14ac:dyDescent="0.2">
      <c r="A204" s="3" t="s">
        <v>409</v>
      </c>
      <c r="B204" s="3" t="s">
        <v>410</v>
      </c>
      <c r="C204" s="4">
        <v>2200</v>
      </c>
      <c r="D204" s="4">
        <v>5500</v>
      </c>
      <c r="E204" s="4">
        <v>5500</v>
      </c>
      <c r="F204" s="4">
        <v>2200</v>
      </c>
    </row>
    <row r="205" spans="1:6" ht="12.75" customHeight="1" x14ac:dyDescent="0.2">
      <c r="A205" s="3" t="s">
        <v>411</v>
      </c>
      <c r="B205" s="3" t="s">
        <v>412</v>
      </c>
      <c r="C205" s="4">
        <v>0</v>
      </c>
      <c r="D205" s="4">
        <v>7525</v>
      </c>
      <c r="E205" s="4">
        <v>9675</v>
      </c>
      <c r="F205" s="4">
        <v>2150</v>
      </c>
    </row>
    <row r="206" spans="1:6" ht="12.75" customHeight="1" x14ac:dyDescent="0.2">
      <c r="A206" s="3" t="s">
        <v>413</v>
      </c>
      <c r="B206" s="3" t="s">
        <v>414</v>
      </c>
      <c r="C206" s="4">
        <v>151.97999999999999</v>
      </c>
      <c r="D206" s="4">
        <v>4364.51</v>
      </c>
      <c r="E206" s="4">
        <v>4212.53</v>
      </c>
      <c r="F206" s="4">
        <v>0</v>
      </c>
    </row>
    <row r="207" spans="1:6" ht="12.75" customHeight="1" x14ac:dyDescent="0.2">
      <c r="A207" s="3" t="s">
        <v>415</v>
      </c>
      <c r="B207" s="3" t="s">
        <v>416</v>
      </c>
      <c r="C207" s="4">
        <v>10036.5</v>
      </c>
      <c r="D207" s="4">
        <v>23436.5</v>
      </c>
      <c r="E207" s="4">
        <v>31600</v>
      </c>
      <c r="F207" s="4">
        <v>18200</v>
      </c>
    </row>
    <row r="208" spans="1:6" ht="12.75" customHeight="1" x14ac:dyDescent="0.2">
      <c r="A208" s="3" t="s">
        <v>417</v>
      </c>
      <c r="B208" s="3" t="s">
        <v>418</v>
      </c>
      <c r="C208" s="4">
        <v>1440</v>
      </c>
      <c r="D208" s="4">
        <v>0</v>
      </c>
      <c r="E208" s="4">
        <v>0</v>
      </c>
      <c r="F208" s="4">
        <v>1440</v>
      </c>
    </row>
    <row r="209" spans="1:6" ht="12.75" customHeight="1" x14ac:dyDescent="0.2">
      <c r="A209" s="3" t="s">
        <v>419</v>
      </c>
      <c r="B209" s="3" t="s">
        <v>420</v>
      </c>
      <c r="C209" s="4">
        <v>0</v>
      </c>
      <c r="D209" s="4">
        <v>1812.17</v>
      </c>
      <c r="E209" s="4">
        <v>1812.17</v>
      </c>
      <c r="F209" s="4">
        <v>0</v>
      </c>
    </row>
    <row r="210" spans="1:6" ht="12.75" customHeight="1" x14ac:dyDescent="0.2">
      <c r="A210" s="3" t="s">
        <v>421</v>
      </c>
      <c r="B210" s="3" t="s">
        <v>422</v>
      </c>
      <c r="C210" s="4">
        <v>0</v>
      </c>
      <c r="D210" s="4">
        <v>230</v>
      </c>
      <c r="E210" s="4">
        <v>230</v>
      </c>
      <c r="F210" s="4">
        <v>0</v>
      </c>
    </row>
    <row r="211" spans="1:6" ht="12.75" customHeight="1" x14ac:dyDescent="0.2">
      <c r="A211" s="3" t="s">
        <v>423</v>
      </c>
      <c r="B211" s="3" t="s">
        <v>424</v>
      </c>
      <c r="C211" s="4">
        <v>5742.39</v>
      </c>
      <c r="D211" s="4">
        <v>0</v>
      </c>
      <c r="E211" s="4">
        <v>0</v>
      </c>
      <c r="F211" s="4">
        <v>5742.39</v>
      </c>
    </row>
    <row r="212" spans="1:6" ht="12.75" customHeight="1" x14ac:dyDescent="0.2">
      <c r="A212" s="3" t="s">
        <v>425</v>
      </c>
      <c r="B212" s="3" t="s">
        <v>426</v>
      </c>
      <c r="C212" s="4">
        <v>0</v>
      </c>
      <c r="D212" s="4">
        <v>7480.01</v>
      </c>
      <c r="E212" s="4">
        <v>7480.01</v>
      </c>
      <c r="F212" s="4">
        <v>0</v>
      </c>
    </row>
    <row r="213" spans="1:6" ht="12.75" customHeight="1" x14ac:dyDescent="0.2">
      <c r="A213" s="3" t="s">
        <v>427</v>
      </c>
      <c r="B213" s="3" t="s">
        <v>428</v>
      </c>
      <c r="C213" s="4">
        <v>16400.419999999998</v>
      </c>
      <c r="D213" s="4">
        <v>16400.419999999998</v>
      </c>
      <c r="E213" s="4">
        <v>0</v>
      </c>
      <c r="F213" s="4">
        <v>0</v>
      </c>
    </row>
    <row r="214" spans="1:6" ht="12.75" customHeight="1" x14ac:dyDescent="0.2">
      <c r="A214" s="3" t="s">
        <v>429</v>
      </c>
      <c r="B214" s="3" t="s">
        <v>430</v>
      </c>
      <c r="C214" s="4">
        <v>3612.29</v>
      </c>
      <c r="D214" s="4">
        <v>0</v>
      </c>
      <c r="E214" s="4">
        <v>0</v>
      </c>
      <c r="F214" s="4">
        <v>3612.29</v>
      </c>
    </row>
    <row r="215" spans="1:6" ht="12.75" customHeight="1" x14ac:dyDescent="0.2">
      <c r="A215" s="3" t="s">
        <v>431</v>
      </c>
      <c r="B215" s="3" t="s">
        <v>432</v>
      </c>
      <c r="C215" s="4">
        <v>2310</v>
      </c>
      <c r="D215" s="4">
        <v>2970</v>
      </c>
      <c r="E215" s="4">
        <v>660</v>
      </c>
      <c r="F215" s="4">
        <v>0</v>
      </c>
    </row>
    <row r="216" spans="1:6" ht="12.75" customHeight="1" x14ac:dyDescent="0.2">
      <c r="A216" s="3" t="s">
        <v>433</v>
      </c>
      <c r="B216" s="3" t="s">
        <v>434</v>
      </c>
      <c r="C216" s="4">
        <v>1889.16</v>
      </c>
      <c r="D216" s="4">
        <v>447.84</v>
      </c>
      <c r="E216" s="4">
        <v>311</v>
      </c>
      <c r="F216" s="4">
        <v>1752.32</v>
      </c>
    </row>
    <row r="217" spans="1:6" ht="12.75" customHeight="1" x14ac:dyDescent="0.2">
      <c r="A217" s="3" t="s">
        <v>435</v>
      </c>
      <c r="B217" s="3" t="s">
        <v>436</v>
      </c>
      <c r="C217" s="4">
        <v>0</v>
      </c>
      <c r="D217" s="4">
        <v>5255.07</v>
      </c>
      <c r="E217" s="4">
        <v>6624.02</v>
      </c>
      <c r="F217" s="4">
        <v>1368.95</v>
      </c>
    </row>
    <row r="218" spans="1:6" ht="12.75" customHeight="1" x14ac:dyDescent="0.2">
      <c r="A218" s="3" t="s">
        <v>437</v>
      </c>
      <c r="B218" s="3" t="s">
        <v>438</v>
      </c>
      <c r="C218" s="4">
        <v>111152.57</v>
      </c>
      <c r="D218" s="4">
        <v>347852.87</v>
      </c>
      <c r="E218" s="4">
        <v>310030.03000000003</v>
      </c>
      <c r="F218" s="4">
        <v>73329.73</v>
      </c>
    </row>
    <row r="219" spans="1:6" ht="12.75" customHeight="1" x14ac:dyDescent="0.2">
      <c r="A219" s="3" t="s">
        <v>439</v>
      </c>
      <c r="B219" s="3" t="s">
        <v>440</v>
      </c>
      <c r="C219" s="4">
        <v>38192.92</v>
      </c>
      <c r="D219" s="4">
        <v>66551.11</v>
      </c>
      <c r="E219" s="4">
        <v>38534.019999999997</v>
      </c>
      <c r="F219" s="4">
        <v>10175.83</v>
      </c>
    </row>
    <row r="220" spans="1:6" ht="12.75" customHeight="1" x14ac:dyDescent="0.2">
      <c r="A220" s="3" t="s">
        <v>441</v>
      </c>
      <c r="B220" s="3" t="s">
        <v>442</v>
      </c>
      <c r="C220" s="4">
        <v>2835.84</v>
      </c>
      <c r="D220" s="4">
        <v>2835.84</v>
      </c>
      <c r="E220" s="4">
        <v>0</v>
      </c>
      <c r="F220" s="4">
        <v>0</v>
      </c>
    </row>
    <row r="221" spans="1:6" ht="12.75" customHeight="1" x14ac:dyDescent="0.2">
      <c r="A221" s="3" t="s">
        <v>443</v>
      </c>
      <c r="B221" s="3" t="s">
        <v>444</v>
      </c>
      <c r="C221" s="4">
        <v>78604.94</v>
      </c>
      <c r="D221" s="4">
        <v>243868.29</v>
      </c>
      <c r="E221" s="4">
        <v>165263.35</v>
      </c>
      <c r="F221" s="4">
        <v>0</v>
      </c>
    </row>
    <row r="222" spans="1:6" ht="12.75" customHeight="1" x14ac:dyDescent="0.2">
      <c r="A222" s="3" t="s">
        <v>445</v>
      </c>
      <c r="B222" s="3" t="s">
        <v>446</v>
      </c>
      <c r="C222" s="4">
        <v>660</v>
      </c>
      <c r="D222" s="4">
        <v>8991.42</v>
      </c>
      <c r="E222" s="4">
        <v>10394.83</v>
      </c>
      <c r="F222" s="4">
        <v>2063.41</v>
      </c>
    </row>
    <row r="223" spans="1:6" ht="12.75" customHeight="1" x14ac:dyDescent="0.2">
      <c r="A223" s="3" t="s">
        <v>447</v>
      </c>
      <c r="B223" s="3" t="s">
        <v>448</v>
      </c>
      <c r="C223" s="4">
        <v>20565.400000000001</v>
      </c>
      <c r="D223" s="4">
        <v>50496.25</v>
      </c>
      <c r="E223" s="4">
        <v>37079.14</v>
      </c>
      <c r="F223" s="4">
        <v>7148.29</v>
      </c>
    </row>
    <row r="224" spans="1:6" ht="12.75" customHeight="1" x14ac:dyDescent="0.2">
      <c r="A224" s="3" t="s">
        <v>449</v>
      </c>
      <c r="B224" s="3" t="s">
        <v>450</v>
      </c>
      <c r="C224" s="4">
        <v>0</v>
      </c>
      <c r="D224" s="4">
        <v>1035.96</v>
      </c>
      <c r="E224" s="4">
        <v>1035.96</v>
      </c>
      <c r="F224" s="4">
        <v>0</v>
      </c>
    </row>
    <row r="225" spans="1:6" ht="12.75" customHeight="1" x14ac:dyDescent="0.2">
      <c r="A225" s="3" t="s">
        <v>451</v>
      </c>
      <c r="B225" s="3" t="s">
        <v>452</v>
      </c>
      <c r="C225" s="4">
        <v>625.44000000000005</v>
      </c>
      <c r="D225" s="4">
        <v>5767.71</v>
      </c>
      <c r="E225" s="4">
        <v>6457.26</v>
      </c>
      <c r="F225" s="4">
        <v>1314.99</v>
      </c>
    </row>
    <row r="226" spans="1:6" ht="12.75" customHeight="1" x14ac:dyDescent="0.2">
      <c r="A226" s="3" t="s">
        <v>453</v>
      </c>
      <c r="B226" s="3" t="s">
        <v>454</v>
      </c>
      <c r="C226" s="4">
        <v>0</v>
      </c>
      <c r="D226" s="4">
        <v>648</v>
      </c>
      <c r="E226" s="4">
        <v>648</v>
      </c>
      <c r="F226" s="4">
        <v>0</v>
      </c>
    </row>
    <row r="227" spans="1:6" ht="12.75" customHeight="1" x14ac:dyDescent="0.2">
      <c r="A227" s="3" t="s">
        <v>455</v>
      </c>
      <c r="B227" s="3" t="s">
        <v>456</v>
      </c>
      <c r="C227" s="4">
        <v>925</v>
      </c>
      <c r="D227" s="4">
        <v>1351</v>
      </c>
      <c r="E227" s="4">
        <v>1351</v>
      </c>
      <c r="F227" s="4">
        <v>925</v>
      </c>
    </row>
    <row r="228" spans="1:6" ht="12.75" customHeight="1" x14ac:dyDescent="0.2">
      <c r="A228" s="3" t="s">
        <v>457</v>
      </c>
      <c r="B228" s="3" t="s">
        <v>458</v>
      </c>
      <c r="C228" s="4">
        <v>0</v>
      </c>
      <c r="D228" s="4">
        <v>2590</v>
      </c>
      <c r="E228" s="4">
        <v>3788</v>
      </c>
      <c r="F228" s="4">
        <v>1198</v>
      </c>
    </row>
    <row r="229" spans="1:6" ht="12.75" customHeight="1" x14ac:dyDescent="0.2">
      <c r="A229" s="3" t="s">
        <v>459</v>
      </c>
      <c r="B229" s="3" t="s">
        <v>460</v>
      </c>
      <c r="C229" s="4">
        <v>1093.0999999999999</v>
      </c>
      <c r="D229" s="4">
        <v>39736.370000000003</v>
      </c>
      <c r="E229" s="4">
        <v>39848.120000000003</v>
      </c>
      <c r="F229" s="4">
        <v>1204.8499999999999</v>
      </c>
    </row>
    <row r="230" spans="1:6" ht="12.75" customHeight="1" x14ac:dyDescent="0.2">
      <c r="A230" s="3" t="s">
        <v>461</v>
      </c>
      <c r="B230" s="3" t="s">
        <v>462</v>
      </c>
      <c r="C230" s="4">
        <v>501.53</v>
      </c>
      <c r="D230" s="4">
        <v>4943.53</v>
      </c>
      <c r="E230" s="4">
        <v>4974.29</v>
      </c>
      <c r="F230" s="4">
        <v>532.29</v>
      </c>
    </row>
    <row r="231" spans="1:6" ht="12.75" customHeight="1" x14ac:dyDescent="0.2">
      <c r="A231" s="3" t="s">
        <v>463</v>
      </c>
      <c r="B231" s="3" t="s">
        <v>464</v>
      </c>
      <c r="C231" s="4">
        <v>0</v>
      </c>
      <c r="D231" s="4">
        <v>50</v>
      </c>
      <c r="E231" s="4">
        <v>50</v>
      </c>
      <c r="F231" s="4">
        <v>0</v>
      </c>
    </row>
    <row r="232" spans="1:6" ht="12.75" customHeight="1" x14ac:dyDescent="0.2">
      <c r="A232" s="3" t="s">
        <v>465</v>
      </c>
      <c r="B232" s="3" t="s">
        <v>466</v>
      </c>
      <c r="C232" s="4">
        <v>0</v>
      </c>
      <c r="D232" s="4">
        <v>91462.5</v>
      </c>
      <c r="E232" s="4">
        <v>123726</v>
      </c>
      <c r="F232" s="4">
        <v>32263.5</v>
      </c>
    </row>
    <row r="233" spans="1:6" ht="12.75" customHeight="1" x14ac:dyDescent="0.2">
      <c r="A233" s="3" t="s">
        <v>467</v>
      </c>
      <c r="B233" s="3" t="s">
        <v>468</v>
      </c>
      <c r="C233" s="4">
        <v>11476.8</v>
      </c>
      <c r="D233" s="4">
        <v>11476.8</v>
      </c>
      <c r="E233" s="4">
        <v>0</v>
      </c>
      <c r="F233" s="4">
        <v>0</v>
      </c>
    </row>
    <row r="234" spans="1:6" ht="12.75" customHeight="1" x14ac:dyDescent="0.2">
      <c r="A234" s="3" t="s">
        <v>469</v>
      </c>
      <c r="B234" s="3" t="s">
        <v>470</v>
      </c>
      <c r="C234" s="4">
        <v>0</v>
      </c>
      <c r="D234" s="4">
        <v>0</v>
      </c>
      <c r="E234" s="4">
        <v>155.19999999999999</v>
      </c>
      <c r="F234" s="4">
        <v>155.19999999999999</v>
      </c>
    </row>
    <row r="235" spans="1:6" ht="12.75" customHeight="1" x14ac:dyDescent="0.2">
      <c r="A235" s="3" t="s">
        <v>471</v>
      </c>
      <c r="B235" s="3" t="s">
        <v>472</v>
      </c>
      <c r="C235" s="4">
        <v>2882.55</v>
      </c>
      <c r="D235" s="4">
        <v>2882.55</v>
      </c>
      <c r="E235" s="4">
        <v>0</v>
      </c>
      <c r="F235" s="4">
        <v>0</v>
      </c>
    </row>
    <row r="236" spans="1:6" ht="12.75" customHeight="1" x14ac:dyDescent="0.2">
      <c r="A236" s="3" t="s">
        <v>473</v>
      </c>
      <c r="B236" s="3" t="s">
        <v>474</v>
      </c>
      <c r="C236" s="4">
        <v>0</v>
      </c>
      <c r="D236" s="4">
        <v>2899.2</v>
      </c>
      <c r="E236" s="4">
        <v>2899.2</v>
      </c>
      <c r="F236" s="4">
        <v>0</v>
      </c>
    </row>
    <row r="237" spans="1:6" ht="12.75" customHeight="1" x14ac:dyDescent="0.2">
      <c r="A237" s="3" t="s">
        <v>475</v>
      </c>
      <c r="B237" s="3" t="s">
        <v>476</v>
      </c>
      <c r="C237" s="4">
        <v>0</v>
      </c>
      <c r="D237" s="4">
        <v>656.05</v>
      </c>
      <c r="E237" s="4">
        <v>656.05</v>
      </c>
      <c r="F237" s="4">
        <v>0</v>
      </c>
    </row>
    <row r="238" spans="1:6" ht="12.75" customHeight="1" x14ac:dyDescent="0.2">
      <c r="A238" s="3" t="s">
        <v>477</v>
      </c>
      <c r="B238" s="3" t="s">
        <v>478</v>
      </c>
      <c r="C238" s="4">
        <v>2100</v>
      </c>
      <c r="D238" s="4">
        <v>0</v>
      </c>
      <c r="E238" s="4">
        <v>0</v>
      </c>
      <c r="F238" s="4">
        <v>2100</v>
      </c>
    </row>
    <row r="239" spans="1:6" ht="12.75" customHeight="1" x14ac:dyDescent="0.2">
      <c r="A239" s="3" t="s">
        <v>479</v>
      </c>
      <c r="B239" s="3" t="s">
        <v>480</v>
      </c>
      <c r="C239" s="4">
        <v>0</v>
      </c>
      <c r="D239" s="4">
        <v>7347.2</v>
      </c>
      <c r="E239" s="4">
        <v>7347.2</v>
      </c>
      <c r="F239" s="4">
        <v>0</v>
      </c>
    </row>
    <row r="240" spans="1:6" ht="12.75" customHeight="1" x14ac:dyDescent="0.2">
      <c r="A240" s="3" t="s">
        <v>481</v>
      </c>
      <c r="B240" s="3" t="s">
        <v>482</v>
      </c>
      <c r="C240" s="4">
        <v>1921.55</v>
      </c>
      <c r="D240" s="4">
        <v>0</v>
      </c>
      <c r="E240" s="4">
        <v>0</v>
      </c>
      <c r="F240" s="4">
        <v>1921.55</v>
      </c>
    </row>
    <row r="241" spans="1:6" ht="12.75" customHeight="1" x14ac:dyDescent="0.2">
      <c r="A241" s="3" t="s">
        <v>483</v>
      </c>
      <c r="B241" s="3" t="s">
        <v>484</v>
      </c>
      <c r="C241" s="4">
        <v>0</v>
      </c>
      <c r="D241" s="4">
        <v>10220</v>
      </c>
      <c r="E241" s="4">
        <v>11714</v>
      </c>
      <c r="F241" s="4">
        <v>1494</v>
      </c>
    </row>
    <row r="242" spans="1:6" ht="12.75" customHeight="1" x14ac:dyDescent="0.2">
      <c r="A242" s="3" t="s">
        <v>485</v>
      </c>
      <c r="B242" s="3" t="s">
        <v>486</v>
      </c>
      <c r="C242" s="4">
        <v>507</v>
      </c>
      <c r="D242" s="4">
        <v>1227</v>
      </c>
      <c r="E242" s="4">
        <v>720</v>
      </c>
      <c r="F242" s="4">
        <v>0</v>
      </c>
    </row>
    <row r="243" spans="1:6" ht="12.75" customHeight="1" x14ac:dyDescent="0.2">
      <c r="A243" s="3" t="s">
        <v>487</v>
      </c>
      <c r="B243" s="3" t="s">
        <v>488</v>
      </c>
      <c r="C243" s="4">
        <v>9213.1200000000008</v>
      </c>
      <c r="D243" s="4">
        <v>123766.97</v>
      </c>
      <c r="E243" s="4">
        <v>121372.85</v>
      </c>
      <c r="F243" s="4">
        <v>6819</v>
      </c>
    </row>
    <row r="244" spans="1:6" ht="12.75" customHeight="1" x14ac:dyDescent="0.2">
      <c r="A244" s="3" t="s">
        <v>489</v>
      </c>
      <c r="B244" s="3" t="s">
        <v>490</v>
      </c>
      <c r="C244" s="4">
        <v>0</v>
      </c>
      <c r="D244" s="4">
        <v>1558.8</v>
      </c>
      <c r="E244" s="4">
        <v>1558.8</v>
      </c>
      <c r="F244" s="4">
        <v>0</v>
      </c>
    </row>
    <row r="245" spans="1:6" ht="12.75" customHeight="1" x14ac:dyDescent="0.2">
      <c r="A245" s="3" t="s">
        <v>491</v>
      </c>
      <c r="B245" s="3" t="s">
        <v>492</v>
      </c>
      <c r="C245" s="4">
        <v>1885.4</v>
      </c>
      <c r="D245" s="4">
        <v>0</v>
      </c>
      <c r="E245" s="4">
        <v>0</v>
      </c>
      <c r="F245" s="4">
        <v>1885.4</v>
      </c>
    </row>
    <row r="246" spans="1:6" ht="12.75" customHeight="1" x14ac:dyDescent="0.2">
      <c r="A246" s="3" t="s">
        <v>493</v>
      </c>
      <c r="B246" s="3" t="s">
        <v>494</v>
      </c>
      <c r="C246" s="4">
        <v>845.7</v>
      </c>
      <c r="D246" s="4">
        <v>0</v>
      </c>
      <c r="E246" s="4">
        <v>0</v>
      </c>
      <c r="F246" s="4">
        <v>845.7</v>
      </c>
    </row>
    <row r="247" spans="1:6" ht="12.75" customHeight="1" x14ac:dyDescent="0.2">
      <c r="A247" s="3" t="s">
        <v>495</v>
      </c>
      <c r="B247" s="3" t="s">
        <v>496</v>
      </c>
      <c r="C247" s="4">
        <v>1615</v>
      </c>
      <c r="D247" s="4">
        <v>0</v>
      </c>
      <c r="E247" s="4">
        <v>0</v>
      </c>
      <c r="F247" s="4">
        <v>1615</v>
      </c>
    </row>
    <row r="248" spans="1:6" ht="12.75" customHeight="1" x14ac:dyDescent="0.2">
      <c r="A248" s="3" t="s">
        <v>497</v>
      </c>
      <c r="B248" s="3" t="s">
        <v>498</v>
      </c>
      <c r="C248" s="4">
        <v>2660</v>
      </c>
      <c r="D248" s="4">
        <v>0</v>
      </c>
      <c r="E248" s="4">
        <v>0</v>
      </c>
      <c r="F248" s="4">
        <v>2660</v>
      </c>
    </row>
    <row r="249" spans="1:6" ht="12.75" customHeight="1" x14ac:dyDescent="0.2">
      <c r="A249" s="3" t="s">
        <v>499</v>
      </c>
      <c r="B249" s="3" t="s">
        <v>500</v>
      </c>
      <c r="C249" s="4">
        <v>0</v>
      </c>
      <c r="D249" s="4">
        <v>179103.2</v>
      </c>
      <c r="E249" s="4">
        <v>237649.4</v>
      </c>
      <c r="F249" s="4">
        <v>58546.2</v>
      </c>
    </row>
    <row r="250" spans="1:6" ht="12.75" customHeight="1" x14ac:dyDescent="0.2">
      <c r="A250" s="3" t="s">
        <v>501</v>
      </c>
      <c r="B250" s="3" t="s">
        <v>502</v>
      </c>
      <c r="C250" s="4">
        <v>3083</v>
      </c>
      <c r="D250" s="4">
        <v>0</v>
      </c>
      <c r="E250" s="4">
        <v>0</v>
      </c>
      <c r="F250" s="4">
        <v>3083</v>
      </c>
    </row>
    <row r="251" spans="1:6" ht="12.75" customHeight="1" x14ac:dyDescent="0.2">
      <c r="A251" s="3" t="s">
        <v>503</v>
      </c>
      <c r="B251" s="3" t="s">
        <v>504</v>
      </c>
      <c r="C251" s="4">
        <v>0</v>
      </c>
      <c r="D251" s="4">
        <v>0</v>
      </c>
      <c r="E251" s="4">
        <v>390</v>
      </c>
      <c r="F251" s="4">
        <v>390</v>
      </c>
    </row>
    <row r="252" spans="1:6" ht="12.75" customHeight="1" x14ac:dyDescent="0.2">
      <c r="A252" s="3" t="s">
        <v>505</v>
      </c>
      <c r="B252" s="3" t="s">
        <v>506</v>
      </c>
      <c r="C252" s="4">
        <v>10000.84</v>
      </c>
      <c r="D252" s="4">
        <v>13955.84</v>
      </c>
      <c r="E252" s="4">
        <v>4494.2</v>
      </c>
      <c r="F252" s="4">
        <v>539.20000000000005</v>
      </c>
    </row>
    <row r="253" spans="1:6" ht="12.75" customHeight="1" x14ac:dyDescent="0.2">
      <c r="A253" s="3" t="s">
        <v>507</v>
      </c>
      <c r="B253" s="3" t="s">
        <v>508</v>
      </c>
      <c r="C253" s="4">
        <v>748.2</v>
      </c>
      <c r="D253" s="4">
        <v>1555.5</v>
      </c>
      <c r="E253" s="4">
        <v>807.3</v>
      </c>
      <c r="F253" s="4">
        <v>0</v>
      </c>
    </row>
    <row r="254" spans="1:6" ht="12.75" customHeight="1" x14ac:dyDescent="0.2">
      <c r="A254" s="3" t="s">
        <v>509</v>
      </c>
      <c r="B254" s="3" t="s">
        <v>510</v>
      </c>
      <c r="C254" s="4">
        <v>0</v>
      </c>
      <c r="D254" s="4">
        <v>0</v>
      </c>
      <c r="E254" s="4">
        <v>1335</v>
      </c>
      <c r="F254" s="4">
        <v>1335</v>
      </c>
    </row>
    <row r="255" spans="1:6" ht="12.75" customHeight="1" x14ac:dyDescent="0.2">
      <c r="A255" s="3" t="s">
        <v>511</v>
      </c>
      <c r="B255" s="3" t="s">
        <v>512</v>
      </c>
      <c r="C255" s="4">
        <v>3040</v>
      </c>
      <c r="D255" s="4">
        <v>6272</v>
      </c>
      <c r="E255" s="4">
        <v>4912</v>
      </c>
      <c r="F255" s="4">
        <v>1680</v>
      </c>
    </row>
    <row r="256" spans="1:6" ht="12.75" customHeight="1" x14ac:dyDescent="0.2">
      <c r="A256" s="3" t="s">
        <v>513</v>
      </c>
      <c r="B256" s="3" t="s">
        <v>514</v>
      </c>
      <c r="C256" s="4">
        <v>1075755.95</v>
      </c>
      <c r="D256" s="4">
        <v>3836456.19</v>
      </c>
      <c r="E256" s="4">
        <v>3636390.54</v>
      </c>
      <c r="F256" s="4">
        <v>875690.3</v>
      </c>
    </row>
    <row r="257" spans="1:6" ht="12.75" customHeight="1" x14ac:dyDescent="0.2">
      <c r="A257" s="3" t="s">
        <v>515</v>
      </c>
      <c r="B257" s="3" t="s">
        <v>516</v>
      </c>
      <c r="C257" s="4">
        <f>SUM(C258:C287)</f>
        <v>27793.589999999997</v>
      </c>
      <c r="D257" s="4">
        <f>SUM(D258:D287)</f>
        <v>0</v>
      </c>
      <c r="E257" s="4">
        <f>SUM(E258:E287)</f>
        <v>0</v>
      </c>
      <c r="F257" s="4">
        <f>SUM(F258:F287)</f>
        <v>27793.589999999997</v>
      </c>
    </row>
    <row r="258" spans="1:6" ht="12.75" customHeight="1" x14ac:dyDescent="0.2">
      <c r="A258" s="3" t="s">
        <v>517</v>
      </c>
      <c r="B258" s="3" t="s">
        <v>518</v>
      </c>
      <c r="C258" s="4">
        <v>974.33</v>
      </c>
      <c r="D258" s="4">
        <v>0</v>
      </c>
      <c r="E258" s="4">
        <v>0</v>
      </c>
      <c r="F258" s="4">
        <v>974.33</v>
      </c>
    </row>
    <row r="259" spans="1:6" ht="12.75" customHeight="1" x14ac:dyDescent="0.2">
      <c r="A259" s="3" t="s">
        <v>519</v>
      </c>
      <c r="B259" s="3" t="s">
        <v>520</v>
      </c>
      <c r="C259" s="4">
        <v>276.92</v>
      </c>
      <c r="D259" s="4">
        <v>0</v>
      </c>
      <c r="E259" s="4">
        <v>0</v>
      </c>
      <c r="F259" s="4">
        <v>276.92</v>
      </c>
    </row>
    <row r="260" spans="1:6" ht="12.75" customHeight="1" x14ac:dyDescent="0.2">
      <c r="A260" s="3" t="s">
        <v>521</v>
      </c>
      <c r="B260" s="3" t="s">
        <v>522</v>
      </c>
      <c r="C260" s="4">
        <v>1023.75</v>
      </c>
      <c r="D260" s="4">
        <v>0</v>
      </c>
      <c r="E260" s="4">
        <v>0</v>
      </c>
      <c r="F260" s="4">
        <v>1023.75</v>
      </c>
    </row>
    <row r="261" spans="1:6" ht="12.75" customHeight="1" x14ac:dyDescent="0.2">
      <c r="A261" s="3" t="s">
        <v>523</v>
      </c>
      <c r="B261" s="3" t="s">
        <v>524</v>
      </c>
      <c r="C261" s="4">
        <v>204.8</v>
      </c>
      <c r="D261" s="4">
        <v>0</v>
      </c>
      <c r="E261" s="4">
        <v>0</v>
      </c>
      <c r="F261" s="4">
        <v>204.8</v>
      </c>
    </row>
    <row r="262" spans="1:6" ht="12.75" customHeight="1" x14ac:dyDescent="0.2">
      <c r="A262" s="3" t="s">
        <v>525</v>
      </c>
      <c r="B262" s="3" t="s">
        <v>526</v>
      </c>
      <c r="C262" s="4">
        <v>3346.67</v>
      </c>
      <c r="D262" s="4">
        <v>0</v>
      </c>
      <c r="E262" s="4">
        <v>0</v>
      </c>
      <c r="F262" s="4">
        <v>3346.67</v>
      </c>
    </row>
    <row r="263" spans="1:6" ht="12.75" customHeight="1" x14ac:dyDescent="0.2">
      <c r="A263" s="3" t="s">
        <v>527</v>
      </c>
      <c r="B263" s="3" t="s">
        <v>528</v>
      </c>
      <c r="C263" s="4">
        <v>557.70000000000005</v>
      </c>
      <c r="D263" s="4">
        <v>0</v>
      </c>
      <c r="E263" s="4">
        <v>0</v>
      </c>
      <c r="F263" s="4">
        <v>557.70000000000005</v>
      </c>
    </row>
    <row r="264" spans="1:6" ht="12.75" customHeight="1" x14ac:dyDescent="0.2">
      <c r="A264" s="3" t="s">
        <v>529</v>
      </c>
      <c r="B264" s="3" t="s">
        <v>530</v>
      </c>
      <c r="C264" s="4">
        <v>60</v>
      </c>
      <c r="D264" s="4">
        <v>0</v>
      </c>
      <c r="E264" s="4">
        <v>0</v>
      </c>
      <c r="F264" s="4">
        <v>60</v>
      </c>
    </row>
    <row r="265" spans="1:6" ht="12.75" customHeight="1" x14ac:dyDescent="0.2">
      <c r="A265" s="3" t="s">
        <v>531</v>
      </c>
      <c r="B265" s="3" t="s">
        <v>532</v>
      </c>
      <c r="C265" s="4">
        <v>512</v>
      </c>
      <c r="D265" s="4">
        <v>0</v>
      </c>
      <c r="E265" s="4">
        <v>0</v>
      </c>
      <c r="F265" s="4">
        <v>512</v>
      </c>
    </row>
    <row r="266" spans="1:6" ht="12.75" customHeight="1" x14ac:dyDescent="0.2">
      <c r="A266" s="3" t="s">
        <v>533</v>
      </c>
      <c r="B266" s="3" t="s">
        <v>534</v>
      </c>
      <c r="C266" s="4">
        <v>228</v>
      </c>
      <c r="D266" s="4">
        <v>0</v>
      </c>
      <c r="E266" s="4">
        <v>0</v>
      </c>
      <c r="F266" s="4">
        <v>228</v>
      </c>
    </row>
    <row r="267" spans="1:6" ht="12.75" customHeight="1" x14ac:dyDescent="0.2">
      <c r="A267" s="3" t="s">
        <v>535</v>
      </c>
      <c r="B267" s="3" t="s">
        <v>536</v>
      </c>
      <c r="C267" s="4">
        <v>101.05</v>
      </c>
      <c r="D267" s="4">
        <v>0</v>
      </c>
      <c r="E267" s="4">
        <v>0</v>
      </c>
      <c r="F267" s="4">
        <v>101.05</v>
      </c>
    </row>
    <row r="268" spans="1:6" ht="12.75" customHeight="1" x14ac:dyDescent="0.2">
      <c r="A268" s="3" t="s">
        <v>537</v>
      </c>
      <c r="B268" s="3" t="s">
        <v>538</v>
      </c>
      <c r="C268" s="4">
        <v>2745.6</v>
      </c>
      <c r="D268" s="4">
        <v>0</v>
      </c>
      <c r="E268" s="4">
        <v>0</v>
      </c>
      <c r="F268" s="4">
        <v>2745.6</v>
      </c>
    </row>
    <row r="269" spans="1:6" ht="12.75" customHeight="1" x14ac:dyDescent="0.2">
      <c r="A269" s="3" t="s">
        <v>539</v>
      </c>
      <c r="B269" s="3" t="s">
        <v>540</v>
      </c>
      <c r="C269" s="4">
        <v>38.92</v>
      </c>
      <c r="D269" s="4">
        <v>0</v>
      </c>
      <c r="E269" s="4">
        <v>0</v>
      </c>
      <c r="F269" s="4">
        <v>38.92</v>
      </c>
    </row>
    <row r="270" spans="1:6" ht="12.75" customHeight="1" x14ac:dyDescent="0.2">
      <c r="A270" s="3" t="s">
        <v>541</v>
      </c>
      <c r="B270" s="3" t="s">
        <v>542</v>
      </c>
      <c r="C270" s="4">
        <v>1472.48</v>
      </c>
      <c r="D270" s="4">
        <v>0</v>
      </c>
      <c r="E270" s="4">
        <v>0</v>
      </c>
      <c r="F270" s="4">
        <v>1472.48</v>
      </c>
    </row>
    <row r="271" spans="1:6" ht="12.75" customHeight="1" x14ac:dyDescent="0.2">
      <c r="A271" s="3" t="s">
        <v>543</v>
      </c>
      <c r="B271" s="3" t="s">
        <v>544</v>
      </c>
      <c r="C271" s="4">
        <v>34.54</v>
      </c>
      <c r="D271" s="4">
        <v>0</v>
      </c>
      <c r="E271" s="4">
        <v>0</v>
      </c>
      <c r="F271" s="4">
        <v>34.54</v>
      </c>
    </row>
    <row r="272" spans="1:6" ht="12.75" customHeight="1" x14ac:dyDescent="0.2">
      <c r="A272" s="3" t="s">
        <v>545</v>
      </c>
      <c r="B272" s="3" t="s">
        <v>546</v>
      </c>
      <c r="C272" s="4">
        <v>126.9</v>
      </c>
      <c r="D272" s="4">
        <v>0</v>
      </c>
      <c r="E272" s="4">
        <v>0</v>
      </c>
      <c r="F272" s="4">
        <v>126.9</v>
      </c>
    </row>
    <row r="273" spans="1:6" ht="12.75" customHeight="1" x14ac:dyDescent="0.2">
      <c r="A273" s="3" t="s">
        <v>547</v>
      </c>
      <c r="B273" s="3" t="s">
        <v>548</v>
      </c>
      <c r="C273" s="4">
        <v>49.98</v>
      </c>
      <c r="D273" s="4">
        <v>0</v>
      </c>
      <c r="E273" s="4">
        <v>0</v>
      </c>
      <c r="F273" s="4">
        <v>49.98</v>
      </c>
    </row>
    <row r="274" spans="1:6" ht="12.75" customHeight="1" x14ac:dyDescent="0.2">
      <c r="A274" s="3" t="s">
        <v>549</v>
      </c>
      <c r="B274" s="3" t="s">
        <v>550</v>
      </c>
      <c r="C274" s="4">
        <v>419.96</v>
      </c>
      <c r="D274" s="4">
        <v>0</v>
      </c>
      <c r="E274" s="4">
        <v>0</v>
      </c>
      <c r="F274" s="4">
        <v>419.96</v>
      </c>
    </row>
    <row r="275" spans="1:6" ht="12.75" customHeight="1" x14ac:dyDescent="0.2">
      <c r="A275" s="3" t="s">
        <v>551</v>
      </c>
      <c r="B275" s="3" t="s">
        <v>552</v>
      </c>
      <c r="C275" s="4">
        <v>1200</v>
      </c>
      <c r="D275" s="4">
        <v>0</v>
      </c>
      <c r="E275" s="4">
        <v>0</v>
      </c>
      <c r="F275" s="4">
        <v>1200</v>
      </c>
    </row>
    <row r="276" spans="1:6" ht="12.75" customHeight="1" x14ac:dyDescent="0.2">
      <c r="A276" s="3" t="s">
        <v>553</v>
      </c>
      <c r="B276" s="3" t="s">
        <v>554</v>
      </c>
      <c r="C276" s="4">
        <v>1200</v>
      </c>
      <c r="D276" s="4">
        <v>0</v>
      </c>
      <c r="E276" s="4">
        <v>0</v>
      </c>
      <c r="F276" s="4">
        <v>1200</v>
      </c>
    </row>
    <row r="277" spans="1:6" ht="12.75" customHeight="1" x14ac:dyDescent="0.2">
      <c r="A277" s="3" t="s">
        <v>555</v>
      </c>
      <c r="B277" s="3" t="s">
        <v>556</v>
      </c>
      <c r="C277" s="4">
        <v>600</v>
      </c>
      <c r="D277" s="4">
        <v>0</v>
      </c>
      <c r="E277" s="4">
        <v>0</v>
      </c>
      <c r="F277" s="4">
        <v>600</v>
      </c>
    </row>
    <row r="278" spans="1:6" ht="12.75" customHeight="1" x14ac:dyDescent="0.2">
      <c r="A278" s="3" t="s">
        <v>557</v>
      </c>
      <c r="B278" s="3" t="s">
        <v>558</v>
      </c>
      <c r="C278" s="4">
        <v>600</v>
      </c>
      <c r="D278" s="4">
        <v>0</v>
      </c>
      <c r="E278" s="4">
        <v>0</v>
      </c>
      <c r="F278" s="4">
        <v>600</v>
      </c>
    </row>
    <row r="279" spans="1:6" ht="12.75" customHeight="1" x14ac:dyDescent="0.2">
      <c r="A279" s="3" t="s">
        <v>559</v>
      </c>
      <c r="B279" s="3" t="s">
        <v>560</v>
      </c>
      <c r="C279" s="4">
        <v>2802.8</v>
      </c>
      <c r="D279" s="4">
        <v>0</v>
      </c>
      <c r="E279" s="4">
        <v>0</v>
      </c>
      <c r="F279" s="4">
        <v>2802.8</v>
      </c>
    </row>
    <row r="280" spans="1:6" ht="12.75" customHeight="1" x14ac:dyDescent="0.2">
      <c r="A280" s="3" t="s">
        <v>561</v>
      </c>
      <c r="B280" s="3" t="s">
        <v>562</v>
      </c>
      <c r="C280" s="4">
        <v>673.76</v>
      </c>
      <c r="D280" s="4">
        <v>0</v>
      </c>
      <c r="E280" s="4">
        <v>0</v>
      </c>
      <c r="F280" s="4">
        <v>673.76</v>
      </c>
    </row>
    <row r="281" spans="1:6" ht="12.75" customHeight="1" x14ac:dyDescent="0.2">
      <c r="A281" s="3" t="s">
        <v>563</v>
      </c>
      <c r="B281" s="3" t="s">
        <v>564</v>
      </c>
      <c r="C281" s="4">
        <v>6607.58</v>
      </c>
      <c r="D281" s="4">
        <v>0</v>
      </c>
      <c r="E281" s="4">
        <v>0</v>
      </c>
      <c r="F281" s="4">
        <v>6607.58</v>
      </c>
    </row>
    <row r="282" spans="1:6" ht="12.75" customHeight="1" x14ac:dyDescent="0.2">
      <c r="A282" s="3" t="s">
        <v>565</v>
      </c>
      <c r="B282" s="3" t="s">
        <v>566</v>
      </c>
      <c r="C282" s="4">
        <v>332.27</v>
      </c>
      <c r="D282" s="4">
        <v>0</v>
      </c>
      <c r="E282" s="4">
        <v>0</v>
      </c>
      <c r="F282" s="4">
        <v>332.27</v>
      </c>
    </row>
    <row r="283" spans="1:6" ht="12.75" customHeight="1" x14ac:dyDescent="0.2">
      <c r="A283" s="3" t="s">
        <v>567</v>
      </c>
      <c r="B283" s="3" t="s">
        <v>568</v>
      </c>
      <c r="C283" s="4">
        <v>39.6</v>
      </c>
      <c r="D283" s="4">
        <v>0</v>
      </c>
      <c r="E283" s="4">
        <v>0</v>
      </c>
      <c r="F283" s="4">
        <v>39.6</v>
      </c>
    </row>
    <row r="284" spans="1:6" ht="12.75" customHeight="1" x14ac:dyDescent="0.2">
      <c r="A284" s="3" t="s">
        <v>569</v>
      </c>
      <c r="B284" s="3" t="s">
        <v>570</v>
      </c>
      <c r="C284" s="4">
        <v>575.96</v>
      </c>
      <c r="D284" s="4">
        <v>0</v>
      </c>
      <c r="E284" s="4">
        <v>0</v>
      </c>
      <c r="F284" s="4">
        <v>575.96</v>
      </c>
    </row>
    <row r="285" spans="1:6" ht="12.75" customHeight="1" x14ac:dyDescent="0.2">
      <c r="A285" s="3" t="s">
        <v>571</v>
      </c>
      <c r="B285" s="3" t="s">
        <v>572</v>
      </c>
      <c r="C285" s="4">
        <v>336.84</v>
      </c>
      <c r="D285" s="4">
        <v>0</v>
      </c>
      <c r="E285" s="4">
        <v>0</v>
      </c>
      <c r="F285" s="4">
        <v>336.84</v>
      </c>
    </row>
    <row r="286" spans="1:6" ht="12.75" customHeight="1" x14ac:dyDescent="0.2">
      <c r="A286" s="3" t="s">
        <v>573</v>
      </c>
      <c r="B286" s="3" t="s">
        <v>574</v>
      </c>
      <c r="C286" s="4">
        <v>649.17999999999995</v>
      </c>
      <c r="D286" s="4">
        <v>0</v>
      </c>
      <c r="E286" s="4">
        <v>0</v>
      </c>
      <c r="F286" s="4">
        <v>649.17999999999995</v>
      </c>
    </row>
    <row r="287" spans="1:6" ht="12.75" customHeight="1" x14ac:dyDescent="0.2">
      <c r="A287" s="3" t="s">
        <v>575</v>
      </c>
      <c r="B287" s="3" t="s">
        <v>576</v>
      </c>
      <c r="C287" s="4">
        <v>2</v>
      </c>
      <c r="D287" s="4">
        <v>0</v>
      </c>
      <c r="E287" s="4">
        <v>0</v>
      </c>
      <c r="F287" s="4">
        <v>2</v>
      </c>
    </row>
    <row r="288" spans="1:6" ht="12.75" customHeight="1" x14ac:dyDescent="0.2">
      <c r="A288" s="3" t="s">
        <v>577</v>
      </c>
      <c r="B288" s="3" t="s">
        <v>578</v>
      </c>
      <c r="C288" s="4">
        <f>SUM(C289:C476)</f>
        <v>5125473.5999999996</v>
      </c>
      <c r="D288" s="4">
        <f>SUM(D289:D476)</f>
        <v>13640502.149999999</v>
      </c>
      <c r="E288" s="4">
        <f>SUM(E289:E476)</f>
        <v>14031957.080000002</v>
      </c>
      <c r="F288" s="4">
        <f>SUM(F289:F476)</f>
        <v>5516928.5300000012</v>
      </c>
    </row>
    <row r="289" spans="1:6" ht="12.75" customHeight="1" x14ac:dyDescent="0.2">
      <c r="A289" s="3" t="s">
        <v>579</v>
      </c>
      <c r="B289" s="3" t="s">
        <v>580</v>
      </c>
      <c r="C289" s="4">
        <v>3276.68</v>
      </c>
      <c r="D289" s="4">
        <v>0</v>
      </c>
      <c r="E289" s="4">
        <v>0</v>
      </c>
      <c r="F289" s="4">
        <v>3276.68</v>
      </c>
    </row>
    <row r="290" spans="1:6" ht="12.75" customHeight="1" x14ac:dyDescent="0.2">
      <c r="A290" s="3" t="s">
        <v>581</v>
      </c>
      <c r="B290" s="3" t="s">
        <v>582</v>
      </c>
      <c r="C290" s="4">
        <v>19239.09</v>
      </c>
      <c r="D290" s="4">
        <v>60960</v>
      </c>
      <c r="E290" s="4">
        <v>60960</v>
      </c>
      <c r="F290" s="4">
        <v>19239.09</v>
      </c>
    </row>
    <row r="291" spans="1:6" ht="12.75" customHeight="1" x14ac:dyDescent="0.2">
      <c r="A291" s="3" t="s">
        <v>583</v>
      </c>
      <c r="B291" s="3" t="s">
        <v>584</v>
      </c>
      <c r="C291" s="4">
        <v>198.6</v>
      </c>
      <c r="D291" s="4">
        <v>0</v>
      </c>
      <c r="E291" s="4">
        <v>0</v>
      </c>
      <c r="F291" s="4">
        <v>198.6</v>
      </c>
    </row>
    <row r="292" spans="1:6" ht="12.75" customHeight="1" x14ac:dyDescent="0.2">
      <c r="A292" s="3" t="s">
        <v>585</v>
      </c>
      <c r="B292" s="3" t="s">
        <v>586</v>
      </c>
      <c r="C292" s="4">
        <v>550.28</v>
      </c>
      <c r="D292" s="4">
        <v>0</v>
      </c>
      <c r="E292" s="4">
        <v>0</v>
      </c>
      <c r="F292" s="4">
        <v>550.28</v>
      </c>
    </row>
    <row r="293" spans="1:6" ht="12.75" customHeight="1" x14ac:dyDescent="0.2">
      <c r="A293" s="3" t="s">
        <v>587</v>
      </c>
      <c r="B293" s="3" t="s">
        <v>588</v>
      </c>
      <c r="C293" s="4">
        <v>7037.36</v>
      </c>
      <c r="D293" s="4">
        <v>0</v>
      </c>
      <c r="E293" s="4">
        <v>0</v>
      </c>
      <c r="F293" s="4">
        <v>7037.36</v>
      </c>
    </row>
    <row r="294" spans="1:6" ht="12.75" customHeight="1" x14ac:dyDescent="0.2">
      <c r="A294" s="3" t="s">
        <v>589</v>
      </c>
      <c r="B294" s="3" t="s">
        <v>590</v>
      </c>
      <c r="C294" s="4">
        <v>172.51</v>
      </c>
      <c r="D294" s="4">
        <v>0</v>
      </c>
      <c r="E294" s="4">
        <v>0</v>
      </c>
      <c r="F294" s="4">
        <v>172.51</v>
      </c>
    </row>
    <row r="295" spans="1:6" ht="12.75" customHeight="1" x14ac:dyDescent="0.2">
      <c r="A295" s="3" t="s">
        <v>591</v>
      </c>
      <c r="B295" s="3" t="s">
        <v>592</v>
      </c>
      <c r="C295" s="4">
        <v>1920.82</v>
      </c>
      <c r="D295" s="4">
        <v>0</v>
      </c>
      <c r="E295" s="4">
        <v>0</v>
      </c>
      <c r="F295" s="4">
        <v>1920.82</v>
      </c>
    </row>
    <row r="296" spans="1:6" ht="12.75" customHeight="1" x14ac:dyDescent="0.2">
      <c r="A296" s="3" t="s">
        <v>593</v>
      </c>
      <c r="B296" s="3" t="s">
        <v>594</v>
      </c>
      <c r="C296" s="4">
        <v>2872.35</v>
      </c>
      <c r="D296" s="4">
        <v>0</v>
      </c>
      <c r="E296" s="4">
        <v>0</v>
      </c>
      <c r="F296" s="4">
        <v>2872.35</v>
      </c>
    </row>
    <row r="297" spans="1:6" ht="12.75" customHeight="1" x14ac:dyDescent="0.2">
      <c r="A297" s="3" t="s">
        <v>595</v>
      </c>
      <c r="B297" s="3" t="s">
        <v>596</v>
      </c>
      <c r="C297" s="4">
        <v>1354.87</v>
      </c>
      <c r="D297" s="4">
        <v>0</v>
      </c>
      <c r="E297" s="4">
        <v>0</v>
      </c>
      <c r="F297" s="4">
        <v>1354.87</v>
      </c>
    </row>
    <row r="298" spans="1:6" ht="12.75" customHeight="1" x14ac:dyDescent="0.2">
      <c r="A298" s="3" t="s">
        <v>597</v>
      </c>
      <c r="B298" s="3" t="s">
        <v>598</v>
      </c>
      <c r="C298" s="4">
        <v>40.6</v>
      </c>
      <c r="D298" s="4">
        <v>0</v>
      </c>
      <c r="E298" s="4">
        <v>0</v>
      </c>
      <c r="F298" s="4">
        <v>40.6</v>
      </c>
    </row>
    <row r="299" spans="1:6" ht="12.75" customHeight="1" x14ac:dyDescent="0.2">
      <c r="A299" s="3" t="s">
        <v>599</v>
      </c>
      <c r="B299" s="3" t="s">
        <v>600</v>
      </c>
      <c r="C299" s="4">
        <v>657.53</v>
      </c>
      <c r="D299" s="4">
        <v>0</v>
      </c>
      <c r="E299" s="4">
        <v>0</v>
      </c>
      <c r="F299" s="4">
        <v>657.53</v>
      </c>
    </row>
    <row r="300" spans="1:6" ht="12.75" customHeight="1" x14ac:dyDescent="0.2">
      <c r="A300" s="3" t="s">
        <v>601</v>
      </c>
      <c r="B300" s="3" t="s">
        <v>602</v>
      </c>
      <c r="C300" s="4">
        <v>10427.57</v>
      </c>
      <c r="D300" s="4">
        <v>0</v>
      </c>
      <c r="E300" s="4">
        <v>0</v>
      </c>
      <c r="F300" s="4">
        <v>10427.57</v>
      </c>
    </row>
    <row r="301" spans="1:6" ht="12.75" customHeight="1" x14ac:dyDescent="0.2">
      <c r="A301" s="3" t="s">
        <v>603</v>
      </c>
      <c r="B301" s="3" t="s">
        <v>604</v>
      </c>
      <c r="C301" s="4">
        <v>180.17</v>
      </c>
      <c r="D301" s="4">
        <v>0</v>
      </c>
      <c r="E301" s="4">
        <v>0</v>
      </c>
      <c r="F301" s="4">
        <v>180.17</v>
      </c>
    </row>
    <row r="302" spans="1:6" ht="12.75" customHeight="1" x14ac:dyDescent="0.2">
      <c r="A302" s="3" t="s">
        <v>605</v>
      </c>
      <c r="B302" s="3" t="s">
        <v>606</v>
      </c>
      <c r="C302" s="4">
        <v>28993.56</v>
      </c>
      <c r="D302" s="4">
        <v>25879.61</v>
      </c>
      <c r="E302" s="4">
        <v>16992.02</v>
      </c>
      <c r="F302" s="4">
        <v>20105.97</v>
      </c>
    </row>
    <row r="303" spans="1:6" ht="12.75" customHeight="1" x14ac:dyDescent="0.2">
      <c r="A303" s="3" t="s">
        <v>607</v>
      </c>
      <c r="B303" s="3" t="s">
        <v>608</v>
      </c>
      <c r="C303" s="4">
        <v>12346.74</v>
      </c>
      <c r="D303" s="4">
        <v>28815.99</v>
      </c>
      <c r="E303" s="4">
        <v>28127.1</v>
      </c>
      <c r="F303" s="4">
        <v>11657.85</v>
      </c>
    </row>
    <row r="304" spans="1:6" ht="12.75" customHeight="1" x14ac:dyDescent="0.2">
      <c r="A304" s="3" t="s">
        <v>609</v>
      </c>
      <c r="B304" s="3" t="s">
        <v>610</v>
      </c>
      <c r="C304" s="4">
        <v>194413.3</v>
      </c>
      <c r="D304" s="4">
        <v>572040</v>
      </c>
      <c r="E304" s="4">
        <v>572118.63</v>
      </c>
      <c r="F304" s="4">
        <v>194491.93</v>
      </c>
    </row>
    <row r="305" spans="1:6" ht="12.75" customHeight="1" x14ac:dyDescent="0.2">
      <c r="A305" s="3" t="s">
        <v>611</v>
      </c>
      <c r="B305" s="3" t="s">
        <v>612</v>
      </c>
      <c r="C305" s="4">
        <v>2030.79</v>
      </c>
      <c r="D305" s="4">
        <v>0</v>
      </c>
      <c r="E305" s="4">
        <v>0</v>
      </c>
      <c r="F305" s="4">
        <v>2030.79</v>
      </c>
    </row>
    <row r="306" spans="1:6" ht="12.75" customHeight="1" x14ac:dyDescent="0.2">
      <c r="A306" s="3" t="s">
        <v>613</v>
      </c>
      <c r="B306" s="3" t="s">
        <v>614</v>
      </c>
      <c r="C306" s="4">
        <v>352731.3</v>
      </c>
      <c r="D306" s="4">
        <v>0</v>
      </c>
      <c r="E306" s="4">
        <v>0</v>
      </c>
      <c r="F306" s="4">
        <v>352731.3</v>
      </c>
    </row>
    <row r="307" spans="1:6" ht="12.75" customHeight="1" x14ac:dyDescent="0.2">
      <c r="A307" s="3" t="s">
        <v>615</v>
      </c>
      <c r="B307" s="3" t="s">
        <v>616</v>
      </c>
      <c r="C307" s="4">
        <v>32</v>
      </c>
      <c r="D307" s="4">
        <v>0</v>
      </c>
      <c r="E307" s="4">
        <v>0</v>
      </c>
      <c r="F307" s="4">
        <v>32</v>
      </c>
    </row>
    <row r="308" spans="1:6" ht="12.75" customHeight="1" x14ac:dyDescent="0.2">
      <c r="A308" s="3" t="s">
        <v>617</v>
      </c>
      <c r="B308" s="3" t="s">
        <v>618</v>
      </c>
      <c r="C308" s="4">
        <v>175.68</v>
      </c>
      <c r="D308" s="4">
        <v>0</v>
      </c>
      <c r="E308" s="4">
        <v>0</v>
      </c>
      <c r="F308" s="4">
        <v>175.68</v>
      </c>
    </row>
    <row r="309" spans="1:6" ht="12.75" customHeight="1" x14ac:dyDescent="0.2">
      <c r="A309" s="3" t="s">
        <v>619</v>
      </c>
      <c r="B309" s="3" t="s">
        <v>620</v>
      </c>
      <c r="C309" s="4">
        <v>2400.54</v>
      </c>
      <c r="D309" s="4">
        <v>0</v>
      </c>
      <c r="E309" s="4">
        <v>0</v>
      </c>
      <c r="F309" s="4">
        <v>2400.54</v>
      </c>
    </row>
    <row r="310" spans="1:6" ht="12.75" customHeight="1" x14ac:dyDescent="0.2">
      <c r="A310" s="3" t="s">
        <v>621</v>
      </c>
      <c r="B310" s="3" t="s">
        <v>622</v>
      </c>
      <c r="C310" s="4">
        <v>5685.57</v>
      </c>
      <c r="D310" s="4">
        <v>0</v>
      </c>
      <c r="E310" s="4">
        <v>0</v>
      </c>
      <c r="F310" s="4">
        <v>5685.57</v>
      </c>
    </row>
    <row r="311" spans="1:6" ht="12.75" customHeight="1" x14ac:dyDescent="0.2">
      <c r="A311" s="3" t="s">
        <v>623</v>
      </c>
      <c r="B311" s="3" t="s">
        <v>624</v>
      </c>
      <c r="C311" s="4">
        <v>1028.5</v>
      </c>
      <c r="D311" s="4">
        <v>0</v>
      </c>
      <c r="E311" s="4">
        <v>0</v>
      </c>
      <c r="F311" s="4">
        <v>1028.5</v>
      </c>
    </row>
    <row r="312" spans="1:6" ht="12.75" customHeight="1" x14ac:dyDescent="0.2">
      <c r="A312" s="3" t="s">
        <v>625</v>
      </c>
      <c r="B312" s="3" t="s">
        <v>626</v>
      </c>
      <c r="C312" s="4">
        <v>6802.05</v>
      </c>
      <c r="D312" s="4">
        <v>0</v>
      </c>
      <c r="E312" s="4">
        <v>0</v>
      </c>
      <c r="F312" s="4">
        <v>6802.05</v>
      </c>
    </row>
    <row r="313" spans="1:6" ht="12.75" customHeight="1" x14ac:dyDescent="0.2">
      <c r="A313" s="3" t="s">
        <v>627</v>
      </c>
      <c r="B313" s="3" t="s">
        <v>628</v>
      </c>
      <c r="C313" s="4">
        <v>2048</v>
      </c>
      <c r="D313" s="4">
        <v>0</v>
      </c>
      <c r="E313" s="4">
        <v>0</v>
      </c>
      <c r="F313" s="4">
        <v>2048</v>
      </c>
    </row>
    <row r="314" spans="1:6" ht="12.75" customHeight="1" x14ac:dyDescent="0.2">
      <c r="A314" s="3" t="s">
        <v>629</v>
      </c>
      <c r="B314" s="3" t="s">
        <v>630</v>
      </c>
      <c r="C314" s="4">
        <v>7217.14</v>
      </c>
      <c r="D314" s="4">
        <v>0</v>
      </c>
      <c r="E314" s="4">
        <v>0</v>
      </c>
      <c r="F314" s="4">
        <v>7217.14</v>
      </c>
    </row>
    <row r="315" spans="1:6" ht="12.75" customHeight="1" x14ac:dyDescent="0.2">
      <c r="A315" s="3" t="s">
        <v>631</v>
      </c>
      <c r="B315" s="3" t="s">
        <v>632</v>
      </c>
      <c r="C315" s="4">
        <v>8052.33</v>
      </c>
      <c r="D315" s="4">
        <v>22835.99</v>
      </c>
      <c r="E315" s="4">
        <v>23080</v>
      </c>
      <c r="F315" s="4">
        <v>8296.34</v>
      </c>
    </row>
    <row r="316" spans="1:6" ht="12.75" customHeight="1" x14ac:dyDescent="0.2">
      <c r="A316" s="3" t="s">
        <v>633</v>
      </c>
      <c r="B316" s="3" t="s">
        <v>634</v>
      </c>
      <c r="C316" s="4">
        <v>266</v>
      </c>
      <c r="D316" s="4">
        <v>0</v>
      </c>
      <c r="E316" s="4">
        <v>0</v>
      </c>
      <c r="F316" s="4">
        <v>266</v>
      </c>
    </row>
    <row r="317" spans="1:6" ht="12.75" customHeight="1" x14ac:dyDescent="0.2">
      <c r="A317" s="3" t="s">
        <v>635</v>
      </c>
      <c r="B317" s="3" t="s">
        <v>636</v>
      </c>
      <c r="C317" s="4">
        <v>61209.919999999998</v>
      </c>
      <c r="D317" s="4">
        <v>0</v>
      </c>
      <c r="E317" s="4">
        <v>0</v>
      </c>
      <c r="F317" s="4">
        <v>61209.919999999998</v>
      </c>
    </row>
    <row r="318" spans="1:6" ht="12.75" customHeight="1" x14ac:dyDescent="0.2">
      <c r="A318" s="3" t="s">
        <v>637</v>
      </c>
      <c r="B318" s="3" t="s">
        <v>638</v>
      </c>
      <c r="C318" s="4">
        <v>3915.2</v>
      </c>
      <c r="D318" s="4">
        <v>0</v>
      </c>
      <c r="E318" s="4">
        <v>0</v>
      </c>
      <c r="F318" s="4">
        <v>3915.2</v>
      </c>
    </row>
    <row r="319" spans="1:6" ht="12.75" customHeight="1" x14ac:dyDescent="0.2">
      <c r="A319" s="3" t="s">
        <v>639</v>
      </c>
      <c r="B319" s="3" t="s">
        <v>640</v>
      </c>
      <c r="C319" s="4">
        <v>484.01</v>
      </c>
      <c r="D319" s="4">
        <v>0</v>
      </c>
      <c r="E319" s="4">
        <v>0</v>
      </c>
      <c r="F319" s="4">
        <v>484.01</v>
      </c>
    </row>
    <row r="320" spans="1:6" ht="12.75" customHeight="1" x14ac:dyDescent="0.2">
      <c r="A320" s="3" t="s">
        <v>641</v>
      </c>
      <c r="B320" s="3" t="s">
        <v>642</v>
      </c>
      <c r="C320" s="4">
        <v>5767.89</v>
      </c>
      <c r="D320" s="4">
        <v>0</v>
      </c>
      <c r="E320" s="4">
        <v>0</v>
      </c>
      <c r="F320" s="4">
        <v>5767.89</v>
      </c>
    </row>
    <row r="321" spans="1:6" ht="12.75" customHeight="1" x14ac:dyDescent="0.2">
      <c r="A321" s="3" t="s">
        <v>643</v>
      </c>
      <c r="B321" s="3" t="s">
        <v>644</v>
      </c>
      <c r="C321" s="4">
        <v>11613.93</v>
      </c>
      <c r="D321" s="4">
        <v>37125.03</v>
      </c>
      <c r="E321" s="4">
        <v>37125.040000000001</v>
      </c>
      <c r="F321" s="4">
        <v>11613.94</v>
      </c>
    </row>
    <row r="322" spans="1:6" ht="12.75" customHeight="1" x14ac:dyDescent="0.2">
      <c r="A322" s="3" t="s">
        <v>645</v>
      </c>
      <c r="B322" s="3" t="s">
        <v>646</v>
      </c>
      <c r="C322" s="4">
        <v>150.84</v>
      </c>
      <c r="D322" s="4">
        <v>0</v>
      </c>
      <c r="E322" s="4">
        <v>0</v>
      </c>
      <c r="F322" s="4">
        <v>150.84</v>
      </c>
    </row>
    <row r="323" spans="1:6" ht="12.75" customHeight="1" x14ac:dyDescent="0.2">
      <c r="A323" s="3" t="s">
        <v>647</v>
      </c>
      <c r="B323" s="3" t="s">
        <v>648</v>
      </c>
      <c r="C323" s="4">
        <v>60590.54</v>
      </c>
      <c r="D323" s="4">
        <v>0</v>
      </c>
      <c r="E323" s="4">
        <v>0</v>
      </c>
      <c r="F323" s="4">
        <v>60590.54</v>
      </c>
    </row>
    <row r="324" spans="1:6" ht="12.75" customHeight="1" x14ac:dyDescent="0.2">
      <c r="A324" s="3" t="s">
        <v>649</v>
      </c>
      <c r="B324" s="3" t="s">
        <v>650</v>
      </c>
      <c r="C324" s="4">
        <v>1774.41</v>
      </c>
      <c r="D324" s="4">
        <v>0</v>
      </c>
      <c r="E324" s="4">
        <v>0</v>
      </c>
      <c r="F324" s="4">
        <v>1774.41</v>
      </c>
    </row>
    <row r="325" spans="1:6" ht="12.75" customHeight="1" x14ac:dyDescent="0.2">
      <c r="A325" s="3" t="s">
        <v>651</v>
      </c>
      <c r="B325" s="3" t="s">
        <v>652</v>
      </c>
      <c r="C325" s="4">
        <v>593.6</v>
      </c>
      <c r="D325" s="4">
        <v>0</v>
      </c>
      <c r="E325" s="4">
        <v>0</v>
      </c>
      <c r="F325" s="4">
        <v>593.6</v>
      </c>
    </row>
    <row r="326" spans="1:6" ht="12.75" customHeight="1" x14ac:dyDescent="0.2">
      <c r="A326" s="3" t="s">
        <v>653</v>
      </c>
      <c r="B326" s="3" t="s">
        <v>654</v>
      </c>
      <c r="C326" s="4">
        <v>9854.25</v>
      </c>
      <c r="D326" s="4">
        <v>25973.25</v>
      </c>
      <c r="E326" s="4">
        <v>21750</v>
      </c>
      <c r="F326" s="4">
        <v>5631</v>
      </c>
    </row>
    <row r="327" spans="1:6" ht="12.75" customHeight="1" x14ac:dyDescent="0.2">
      <c r="A327" s="3" t="s">
        <v>655</v>
      </c>
      <c r="B327" s="3" t="s">
        <v>656</v>
      </c>
      <c r="C327" s="4">
        <v>150</v>
      </c>
      <c r="D327" s="4">
        <v>0</v>
      </c>
      <c r="E327" s="4">
        <v>0</v>
      </c>
      <c r="F327" s="4">
        <v>150</v>
      </c>
    </row>
    <row r="328" spans="1:6" ht="12.75" customHeight="1" x14ac:dyDescent="0.2">
      <c r="A328" s="3" t="s">
        <v>657</v>
      </c>
      <c r="B328" s="3" t="s">
        <v>658</v>
      </c>
      <c r="C328" s="4">
        <v>32941.35</v>
      </c>
      <c r="D328" s="4">
        <v>94559.4</v>
      </c>
      <c r="E328" s="4">
        <v>109200</v>
      </c>
      <c r="F328" s="4">
        <v>47581.95</v>
      </c>
    </row>
    <row r="329" spans="1:6" ht="12.75" customHeight="1" x14ac:dyDescent="0.2">
      <c r="A329" s="3" t="s">
        <v>659</v>
      </c>
      <c r="B329" s="3" t="s">
        <v>660</v>
      </c>
      <c r="C329" s="4">
        <v>18300.75</v>
      </c>
      <c r="D329" s="4">
        <v>49592.25</v>
      </c>
      <c r="E329" s="4">
        <v>51000</v>
      </c>
      <c r="F329" s="4">
        <v>19708.5</v>
      </c>
    </row>
    <row r="330" spans="1:6" ht="12.75" customHeight="1" x14ac:dyDescent="0.2">
      <c r="A330" s="3" t="s">
        <v>661</v>
      </c>
      <c r="B330" s="3" t="s">
        <v>662</v>
      </c>
      <c r="C330" s="4">
        <v>13486.24</v>
      </c>
      <c r="D330" s="4">
        <v>44853.49</v>
      </c>
      <c r="E330" s="4">
        <v>60930</v>
      </c>
      <c r="F330" s="4">
        <v>29562.75</v>
      </c>
    </row>
    <row r="331" spans="1:6" ht="12.75" customHeight="1" x14ac:dyDescent="0.2">
      <c r="A331" s="3" t="s">
        <v>663</v>
      </c>
      <c r="B331" s="3" t="s">
        <v>664</v>
      </c>
      <c r="C331" s="4">
        <v>2250</v>
      </c>
      <c r="D331" s="4">
        <v>12750</v>
      </c>
      <c r="E331" s="4">
        <v>18000</v>
      </c>
      <c r="F331" s="4">
        <v>7500</v>
      </c>
    </row>
    <row r="332" spans="1:6" ht="12.75" customHeight="1" x14ac:dyDescent="0.2">
      <c r="A332" s="3" t="s">
        <v>665</v>
      </c>
      <c r="B332" s="3" t="s">
        <v>666</v>
      </c>
      <c r="C332" s="4">
        <v>7500</v>
      </c>
      <c r="D332" s="4">
        <v>22750</v>
      </c>
      <c r="E332" s="4">
        <v>20500</v>
      </c>
      <c r="F332" s="4">
        <v>5250</v>
      </c>
    </row>
    <row r="333" spans="1:6" ht="12.75" customHeight="1" x14ac:dyDescent="0.2">
      <c r="A333" s="3" t="s">
        <v>667</v>
      </c>
      <c r="B333" s="3" t="s">
        <v>668</v>
      </c>
      <c r="C333" s="4">
        <v>66</v>
      </c>
      <c r="D333" s="4">
        <v>0</v>
      </c>
      <c r="E333" s="4">
        <v>0</v>
      </c>
      <c r="F333" s="4">
        <v>66</v>
      </c>
    </row>
    <row r="334" spans="1:6" ht="12.75" customHeight="1" x14ac:dyDescent="0.2">
      <c r="A334" s="3" t="s">
        <v>669</v>
      </c>
      <c r="B334" s="3" t="s">
        <v>670</v>
      </c>
      <c r="C334" s="4">
        <v>6000</v>
      </c>
      <c r="D334" s="4">
        <v>0</v>
      </c>
      <c r="E334" s="4">
        <v>0</v>
      </c>
      <c r="F334" s="4">
        <v>6000</v>
      </c>
    </row>
    <row r="335" spans="1:6" ht="12.75" customHeight="1" x14ac:dyDescent="0.2">
      <c r="A335" s="3" t="s">
        <v>671</v>
      </c>
      <c r="B335" s="3" t="s">
        <v>672</v>
      </c>
      <c r="C335" s="4">
        <v>126</v>
      </c>
      <c r="D335" s="4">
        <v>0</v>
      </c>
      <c r="E335" s="4">
        <v>0</v>
      </c>
      <c r="F335" s="4">
        <v>126</v>
      </c>
    </row>
    <row r="336" spans="1:6" ht="12.75" customHeight="1" x14ac:dyDescent="0.2">
      <c r="A336" s="3" t="s">
        <v>673</v>
      </c>
      <c r="B336" s="3" t="s">
        <v>674</v>
      </c>
      <c r="C336" s="4">
        <v>33786</v>
      </c>
      <c r="D336" s="4">
        <v>108138.38</v>
      </c>
      <c r="E336" s="4">
        <v>110250</v>
      </c>
      <c r="F336" s="4">
        <v>35897.620000000003</v>
      </c>
    </row>
    <row r="337" spans="1:6" ht="12.75" customHeight="1" x14ac:dyDescent="0.2">
      <c r="A337" s="3" t="s">
        <v>675</v>
      </c>
      <c r="B337" s="3" t="s">
        <v>676</v>
      </c>
      <c r="C337" s="4">
        <v>1200</v>
      </c>
      <c r="D337" s="4">
        <v>0</v>
      </c>
      <c r="E337" s="4">
        <v>0</v>
      </c>
      <c r="F337" s="4">
        <v>1200</v>
      </c>
    </row>
    <row r="338" spans="1:6" ht="12.75" customHeight="1" x14ac:dyDescent="0.2">
      <c r="A338" s="3" t="s">
        <v>677</v>
      </c>
      <c r="B338" s="3" t="s">
        <v>678</v>
      </c>
      <c r="C338" s="4">
        <v>3000</v>
      </c>
      <c r="D338" s="4">
        <v>0</v>
      </c>
      <c r="E338" s="4">
        <v>0</v>
      </c>
      <c r="F338" s="4">
        <v>3000</v>
      </c>
    </row>
    <row r="339" spans="1:6" ht="12.75" customHeight="1" x14ac:dyDescent="0.2">
      <c r="A339" s="3" t="s">
        <v>679</v>
      </c>
      <c r="B339" s="3" t="s">
        <v>680</v>
      </c>
      <c r="C339" s="4">
        <v>2400</v>
      </c>
      <c r="D339" s="4">
        <v>0</v>
      </c>
      <c r="E339" s="4">
        <v>0</v>
      </c>
      <c r="F339" s="4">
        <v>2400</v>
      </c>
    </row>
    <row r="340" spans="1:6" ht="12.75" customHeight="1" x14ac:dyDescent="0.2">
      <c r="A340" s="3" t="s">
        <v>681</v>
      </c>
      <c r="B340" s="3" t="s">
        <v>682</v>
      </c>
      <c r="C340" s="4">
        <v>39420</v>
      </c>
      <c r="D340" s="4">
        <v>120480</v>
      </c>
      <c r="E340" s="4">
        <v>128280</v>
      </c>
      <c r="F340" s="4">
        <v>47220</v>
      </c>
    </row>
    <row r="341" spans="1:6" ht="12.75" customHeight="1" x14ac:dyDescent="0.2">
      <c r="A341" s="3" t="s">
        <v>683</v>
      </c>
      <c r="B341" s="3" t="s">
        <v>684</v>
      </c>
      <c r="C341" s="4">
        <v>9854.25</v>
      </c>
      <c r="D341" s="4">
        <v>32422.5</v>
      </c>
      <c r="E341" s="4">
        <v>46500</v>
      </c>
      <c r="F341" s="4">
        <v>23931.75</v>
      </c>
    </row>
    <row r="342" spans="1:6" ht="12.75" customHeight="1" x14ac:dyDescent="0.2">
      <c r="A342" s="3" t="s">
        <v>685</v>
      </c>
      <c r="B342" s="3" t="s">
        <v>686</v>
      </c>
      <c r="C342" s="4">
        <v>106332.05</v>
      </c>
      <c r="D342" s="4">
        <v>339900</v>
      </c>
      <c r="E342" s="4">
        <v>339900</v>
      </c>
      <c r="F342" s="4">
        <v>106332.05</v>
      </c>
    </row>
    <row r="343" spans="1:6" ht="12.75" customHeight="1" x14ac:dyDescent="0.2">
      <c r="A343" s="3" t="s">
        <v>687</v>
      </c>
      <c r="B343" s="3" t="s">
        <v>688</v>
      </c>
      <c r="C343" s="4">
        <v>9000</v>
      </c>
      <c r="D343" s="4">
        <v>34500</v>
      </c>
      <c r="E343" s="4">
        <v>37500</v>
      </c>
      <c r="F343" s="4">
        <v>12000</v>
      </c>
    </row>
    <row r="344" spans="1:6" ht="12.75" customHeight="1" x14ac:dyDescent="0.2">
      <c r="A344" s="3" t="s">
        <v>689</v>
      </c>
      <c r="B344" s="3" t="s">
        <v>690</v>
      </c>
      <c r="C344" s="4">
        <v>612</v>
      </c>
      <c r="D344" s="4">
        <v>0</v>
      </c>
      <c r="E344" s="4">
        <v>0</v>
      </c>
      <c r="F344" s="4">
        <v>612</v>
      </c>
    </row>
    <row r="345" spans="1:6" ht="12.75" customHeight="1" x14ac:dyDescent="0.2">
      <c r="A345" s="3" t="s">
        <v>691</v>
      </c>
      <c r="B345" s="3" t="s">
        <v>692</v>
      </c>
      <c r="C345" s="4">
        <v>8955.76</v>
      </c>
      <c r="D345" s="4">
        <v>0</v>
      </c>
      <c r="E345" s="4">
        <v>0</v>
      </c>
      <c r="F345" s="4">
        <v>8955.76</v>
      </c>
    </row>
    <row r="346" spans="1:6" ht="12.75" customHeight="1" x14ac:dyDescent="0.2">
      <c r="A346" s="3" t="s">
        <v>693</v>
      </c>
      <c r="B346" s="3" t="s">
        <v>694</v>
      </c>
      <c r="C346" s="4">
        <v>11262</v>
      </c>
      <c r="D346" s="4">
        <v>34223.25</v>
      </c>
      <c r="E346" s="4">
        <v>30000</v>
      </c>
      <c r="F346" s="4">
        <v>7038.75</v>
      </c>
    </row>
    <row r="347" spans="1:6" ht="12.75" customHeight="1" x14ac:dyDescent="0.2">
      <c r="A347" s="3" t="s">
        <v>695</v>
      </c>
      <c r="B347" s="3" t="s">
        <v>696</v>
      </c>
      <c r="C347" s="4">
        <v>134244.45000000001</v>
      </c>
      <c r="D347" s="4">
        <v>444322.48</v>
      </c>
      <c r="E347" s="4">
        <v>451134.78</v>
      </c>
      <c r="F347" s="4">
        <v>141056.75</v>
      </c>
    </row>
    <row r="348" spans="1:6" ht="12.75" customHeight="1" x14ac:dyDescent="0.2">
      <c r="A348" s="3" t="s">
        <v>697</v>
      </c>
      <c r="B348" s="3" t="s">
        <v>698</v>
      </c>
      <c r="C348" s="4">
        <v>0</v>
      </c>
      <c r="D348" s="4">
        <v>1560</v>
      </c>
      <c r="E348" s="4">
        <v>7020</v>
      </c>
      <c r="F348" s="4">
        <v>5460</v>
      </c>
    </row>
    <row r="349" spans="1:6" ht="12.75" customHeight="1" x14ac:dyDescent="0.2">
      <c r="A349" s="3" t="s">
        <v>699</v>
      </c>
      <c r="B349" s="3" t="s">
        <v>700</v>
      </c>
      <c r="C349" s="4">
        <v>18300.75</v>
      </c>
      <c r="D349" s="4">
        <v>56631</v>
      </c>
      <c r="E349" s="4">
        <v>51000</v>
      </c>
      <c r="F349" s="4">
        <v>12669.75</v>
      </c>
    </row>
    <row r="350" spans="1:6" ht="12.75" customHeight="1" x14ac:dyDescent="0.2">
      <c r="A350" s="3" t="s">
        <v>701</v>
      </c>
      <c r="B350" s="3" t="s">
        <v>702</v>
      </c>
      <c r="C350" s="4">
        <v>4983.43</v>
      </c>
      <c r="D350" s="4">
        <v>4983.43</v>
      </c>
      <c r="E350" s="4">
        <v>0</v>
      </c>
      <c r="F350" s="4">
        <v>0</v>
      </c>
    </row>
    <row r="351" spans="1:6" ht="12.75" customHeight="1" x14ac:dyDescent="0.2">
      <c r="A351" s="3" t="s">
        <v>703</v>
      </c>
      <c r="B351" s="3" t="s">
        <v>704</v>
      </c>
      <c r="C351" s="4">
        <v>800</v>
      </c>
      <c r="D351" s="4">
        <v>0</v>
      </c>
      <c r="E351" s="4">
        <v>0</v>
      </c>
      <c r="F351" s="4">
        <v>800</v>
      </c>
    </row>
    <row r="352" spans="1:6" ht="12.75" customHeight="1" x14ac:dyDescent="0.2">
      <c r="A352" s="3" t="s">
        <v>705</v>
      </c>
      <c r="B352" s="3" t="s">
        <v>706</v>
      </c>
      <c r="C352" s="4">
        <v>2400</v>
      </c>
      <c r="D352" s="4">
        <v>0</v>
      </c>
      <c r="E352" s="4">
        <v>0</v>
      </c>
      <c r="F352" s="4">
        <v>2400</v>
      </c>
    </row>
    <row r="353" spans="1:6" ht="12.75" customHeight="1" x14ac:dyDescent="0.2">
      <c r="A353" s="3" t="s">
        <v>707</v>
      </c>
      <c r="B353" s="3" t="s">
        <v>708</v>
      </c>
      <c r="C353" s="4">
        <v>26250</v>
      </c>
      <c r="D353" s="4">
        <v>75900</v>
      </c>
      <c r="E353" s="4">
        <v>73350</v>
      </c>
      <c r="F353" s="4">
        <v>23700</v>
      </c>
    </row>
    <row r="354" spans="1:6" ht="12.75" customHeight="1" x14ac:dyDescent="0.2">
      <c r="A354" s="3" t="s">
        <v>709</v>
      </c>
      <c r="B354" s="3" t="s">
        <v>710</v>
      </c>
      <c r="C354" s="4">
        <v>33082.120000000003</v>
      </c>
      <c r="D354" s="4">
        <v>109126.69</v>
      </c>
      <c r="E354" s="4">
        <v>114875</v>
      </c>
      <c r="F354" s="4">
        <v>38830.43</v>
      </c>
    </row>
    <row r="355" spans="1:6" ht="12.75" customHeight="1" x14ac:dyDescent="0.2">
      <c r="A355" s="3" t="s">
        <v>711</v>
      </c>
      <c r="B355" s="3" t="s">
        <v>712</v>
      </c>
      <c r="C355" s="4">
        <v>21000</v>
      </c>
      <c r="D355" s="4">
        <v>86250</v>
      </c>
      <c r="E355" s="4">
        <v>105750</v>
      </c>
      <c r="F355" s="4">
        <v>40500</v>
      </c>
    </row>
    <row r="356" spans="1:6" ht="12.75" customHeight="1" x14ac:dyDescent="0.2">
      <c r="A356" s="3" t="s">
        <v>713</v>
      </c>
      <c r="B356" s="3" t="s">
        <v>714</v>
      </c>
      <c r="C356" s="4">
        <v>7500</v>
      </c>
      <c r="D356" s="4">
        <v>24570</v>
      </c>
      <c r="E356" s="4">
        <v>30270</v>
      </c>
      <c r="F356" s="4">
        <v>13200</v>
      </c>
    </row>
    <row r="357" spans="1:6" ht="12.75" customHeight="1" x14ac:dyDescent="0.2">
      <c r="A357" s="3" t="s">
        <v>715</v>
      </c>
      <c r="B357" s="3" t="s">
        <v>716</v>
      </c>
      <c r="C357" s="4">
        <v>21960.9</v>
      </c>
      <c r="D357" s="4">
        <v>69867.899999999994</v>
      </c>
      <c r="E357" s="4">
        <v>64800</v>
      </c>
      <c r="F357" s="4">
        <v>16893</v>
      </c>
    </row>
    <row r="358" spans="1:6" ht="12.75" customHeight="1" x14ac:dyDescent="0.2">
      <c r="A358" s="3" t="s">
        <v>717</v>
      </c>
      <c r="B358" s="3" t="s">
        <v>718</v>
      </c>
      <c r="C358" s="4">
        <v>17250</v>
      </c>
      <c r="D358" s="4">
        <v>57450</v>
      </c>
      <c r="E358" s="4">
        <v>51300</v>
      </c>
      <c r="F358" s="4">
        <v>11100</v>
      </c>
    </row>
    <row r="359" spans="1:6" ht="12.75" customHeight="1" x14ac:dyDescent="0.2">
      <c r="A359" s="3" t="s">
        <v>719</v>
      </c>
      <c r="B359" s="3" t="s">
        <v>720</v>
      </c>
      <c r="C359" s="4">
        <v>24494.85</v>
      </c>
      <c r="D359" s="4">
        <v>67112.55</v>
      </c>
      <c r="E359" s="4">
        <v>61200</v>
      </c>
      <c r="F359" s="4">
        <v>18582.3</v>
      </c>
    </row>
    <row r="360" spans="1:6" ht="12.75" customHeight="1" x14ac:dyDescent="0.2">
      <c r="A360" s="3" t="s">
        <v>721</v>
      </c>
      <c r="B360" s="3" t="s">
        <v>722</v>
      </c>
      <c r="C360" s="4">
        <v>30750</v>
      </c>
      <c r="D360" s="4">
        <v>103625</v>
      </c>
      <c r="E360" s="4">
        <v>113375</v>
      </c>
      <c r="F360" s="4">
        <v>40500</v>
      </c>
    </row>
    <row r="361" spans="1:6" ht="12.75" customHeight="1" x14ac:dyDescent="0.2">
      <c r="A361" s="3" t="s">
        <v>723</v>
      </c>
      <c r="B361" s="3" t="s">
        <v>724</v>
      </c>
      <c r="C361" s="4">
        <v>21840</v>
      </c>
      <c r="D361" s="4">
        <v>69420</v>
      </c>
      <c r="E361" s="4">
        <v>68640</v>
      </c>
      <c r="F361" s="4">
        <v>21060</v>
      </c>
    </row>
    <row r="362" spans="1:6" ht="12.75" customHeight="1" x14ac:dyDescent="0.2">
      <c r="A362" s="3" t="s">
        <v>725</v>
      </c>
      <c r="B362" s="3" t="s">
        <v>726</v>
      </c>
      <c r="C362" s="4">
        <v>19440</v>
      </c>
      <c r="D362" s="4">
        <v>58920</v>
      </c>
      <c r="E362" s="4">
        <v>61620</v>
      </c>
      <c r="F362" s="4">
        <v>22140</v>
      </c>
    </row>
    <row r="363" spans="1:6" ht="12.75" customHeight="1" x14ac:dyDescent="0.2">
      <c r="A363" s="3" t="s">
        <v>727</v>
      </c>
      <c r="B363" s="3" t="s">
        <v>728</v>
      </c>
      <c r="C363" s="4">
        <v>33814.15</v>
      </c>
      <c r="D363" s="4">
        <v>91172.19</v>
      </c>
      <c r="E363" s="4">
        <v>90290</v>
      </c>
      <c r="F363" s="4">
        <v>32931.96</v>
      </c>
    </row>
    <row r="364" spans="1:6" ht="12.75" customHeight="1" x14ac:dyDescent="0.2">
      <c r="A364" s="3" t="s">
        <v>729</v>
      </c>
      <c r="B364" s="3" t="s">
        <v>730</v>
      </c>
      <c r="C364" s="4">
        <v>29640</v>
      </c>
      <c r="D364" s="4">
        <v>87360</v>
      </c>
      <c r="E364" s="4">
        <v>80340</v>
      </c>
      <c r="F364" s="4">
        <v>22620</v>
      </c>
    </row>
    <row r="365" spans="1:6" ht="12.75" customHeight="1" x14ac:dyDescent="0.2">
      <c r="A365" s="3" t="s">
        <v>731</v>
      </c>
      <c r="B365" s="3" t="s">
        <v>732</v>
      </c>
      <c r="C365" s="4">
        <v>19500</v>
      </c>
      <c r="D365" s="4">
        <v>53820</v>
      </c>
      <c r="E365" s="4">
        <v>56940</v>
      </c>
      <c r="F365" s="4">
        <v>22620</v>
      </c>
    </row>
    <row r="366" spans="1:6" ht="12.75" customHeight="1" x14ac:dyDescent="0.2">
      <c r="A366" s="3" t="s">
        <v>733</v>
      </c>
      <c r="B366" s="3" t="s">
        <v>734</v>
      </c>
      <c r="C366" s="4">
        <v>1126.2</v>
      </c>
      <c r="D366" s="4">
        <v>3300</v>
      </c>
      <c r="E366" s="4">
        <v>3300</v>
      </c>
      <c r="F366" s="4">
        <v>1126.2</v>
      </c>
    </row>
    <row r="367" spans="1:6" ht="12.75" customHeight="1" x14ac:dyDescent="0.2">
      <c r="A367" s="3" t="s">
        <v>735</v>
      </c>
      <c r="B367" s="3" t="s">
        <v>736</v>
      </c>
      <c r="C367" s="4">
        <v>15600</v>
      </c>
      <c r="D367" s="4">
        <v>47580</v>
      </c>
      <c r="E367" s="4">
        <v>53040</v>
      </c>
      <c r="F367" s="4">
        <v>21060</v>
      </c>
    </row>
    <row r="368" spans="1:6" ht="12.75" customHeight="1" x14ac:dyDescent="0.2">
      <c r="A368" s="3" t="s">
        <v>737</v>
      </c>
      <c r="B368" s="3" t="s">
        <v>738</v>
      </c>
      <c r="C368" s="4">
        <v>78551.61</v>
      </c>
      <c r="D368" s="4">
        <v>0</v>
      </c>
      <c r="E368" s="4">
        <v>0</v>
      </c>
      <c r="F368" s="4">
        <v>78551.61</v>
      </c>
    </row>
    <row r="369" spans="1:6" ht="12.75" customHeight="1" x14ac:dyDescent="0.2">
      <c r="A369" s="3" t="s">
        <v>739</v>
      </c>
      <c r="B369" s="3" t="s">
        <v>740</v>
      </c>
      <c r="C369" s="4">
        <v>16104.66</v>
      </c>
      <c r="D369" s="4">
        <v>56687.67</v>
      </c>
      <c r="E369" s="4">
        <v>64740</v>
      </c>
      <c r="F369" s="4">
        <v>24156.99</v>
      </c>
    </row>
    <row r="370" spans="1:6" ht="12.75" customHeight="1" x14ac:dyDescent="0.2">
      <c r="A370" s="3" t="s">
        <v>741</v>
      </c>
      <c r="B370" s="3" t="s">
        <v>742</v>
      </c>
      <c r="C370" s="4">
        <v>432.02</v>
      </c>
      <c r="D370" s="4">
        <v>0</v>
      </c>
      <c r="E370" s="4">
        <v>0</v>
      </c>
      <c r="F370" s="4">
        <v>432.02</v>
      </c>
    </row>
    <row r="371" spans="1:6" ht="12.75" customHeight="1" x14ac:dyDescent="0.2">
      <c r="A371" s="3" t="s">
        <v>743</v>
      </c>
      <c r="B371" s="3" t="s">
        <v>744</v>
      </c>
      <c r="C371" s="4">
        <v>14250</v>
      </c>
      <c r="D371" s="4">
        <v>54000</v>
      </c>
      <c r="E371" s="4">
        <v>61500</v>
      </c>
      <c r="F371" s="4">
        <v>21750</v>
      </c>
    </row>
    <row r="372" spans="1:6" ht="12.75" customHeight="1" x14ac:dyDescent="0.2">
      <c r="A372" s="3" t="s">
        <v>745</v>
      </c>
      <c r="B372" s="3" t="s">
        <v>746</v>
      </c>
      <c r="C372" s="4">
        <v>0</v>
      </c>
      <c r="D372" s="4">
        <v>1500</v>
      </c>
      <c r="E372" s="4">
        <v>4500</v>
      </c>
      <c r="F372" s="4">
        <v>3000</v>
      </c>
    </row>
    <row r="373" spans="1:6" ht="12.75" customHeight="1" x14ac:dyDescent="0.2">
      <c r="A373" s="3" t="s">
        <v>747</v>
      </c>
      <c r="B373" s="3" t="s">
        <v>748</v>
      </c>
      <c r="C373" s="4">
        <v>0</v>
      </c>
      <c r="D373" s="4">
        <v>0</v>
      </c>
      <c r="E373" s="4">
        <v>1500</v>
      </c>
      <c r="F373" s="4">
        <v>1500</v>
      </c>
    </row>
    <row r="374" spans="1:6" ht="12.75" customHeight="1" x14ac:dyDescent="0.2">
      <c r="A374" s="3" t="s">
        <v>749</v>
      </c>
      <c r="B374" s="3" t="s">
        <v>750</v>
      </c>
      <c r="C374" s="4">
        <v>16500</v>
      </c>
      <c r="D374" s="4">
        <v>63750</v>
      </c>
      <c r="E374" s="4">
        <v>47250</v>
      </c>
      <c r="F374" s="4">
        <v>0</v>
      </c>
    </row>
    <row r="375" spans="1:6" ht="12.75" customHeight="1" x14ac:dyDescent="0.2">
      <c r="A375" s="3" t="s">
        <v>751</v>
      </c>
      <c r="B375" s="3" t="s">
        <v>752</v>
      </c>
      <c r="C375" s="4">
        <v>12444.51</v>
      </c>
      <c r="D375" s="4">
        <v>39636.089999999997</v>
      </c>
      <c r="E375" s="4">
        <v>37440</v>
      </c>
      <c r="F375" s="4">
        <v>10248.42</v>
      </c>
    </row>
    <row r="376" spans="1:6" ht="12.75" customHeight="1" x14ac:dyDescent="0.2">
      <c r="A376" s="3" t="s">
        <v>753</v>
      </c>
      <c r="B376" s="3" t="s">
        <v>754</v>
      </c>
      <c r="C376" s="4">
        <v>78.900000000000006</v>
      </c>
      <c r="D376" s="4">
        <v>0</v>
      </c>
      <c r="E376" s="4">
        <v>0</v>
      </c>
      <c r="F376" s="4">
        <v>78.900000000000006</v>
      </c>
    </row>
    <row r="377" spans="1:6" ht="12.75" customHeight="1" x14ac:dyDescent="0.2">
      <c r="A377" s="3" t="s">
        <v>755</v>
      </c>
      <c r="B377" s="3" t="s">
        <v>756</v>
      </c>
      <c r="C377" s="4">
        <v>19032.78</v>
      </c>
      <c r="D377" s="4">
        <v>58872.27</v>
      </c>
      <c r="E377" s="4">
        <v>52650</v>
      </c>
      <c r="F377" s="4">
        <v>12810.51</v>
      </c>
    </row>
    <row r="378" spans="1:6" ht="12.75" customHeight="1" x14ac:dyDescent="0.2">
      <c r="A378" s="3" t="s">
        <v>757</v>
      </c>
      <c r="B378" s="3" t="s">
        <v>758</v>
      </c>
      <c r="C378" s="4">
        <v>33134.53</v>
      </c>
      <c r="D378" s="4">
        <v>122457.72</v>
      </c>
      <c r="E378" s="4">
        <v>137494.07999999999</v>
      </c>
      <c r="F378" s="4">
        <v>48170.89</v>
      </c>
    </row>
    <row r="379" spans="1:6" ht="12.75" customHeight="1" x14ac:dyDescent="0.2">
      <c r="A379" s="3" t="s">
        <v>759</v>
      </c>
      <c r="B379" s="3" t="s">
        <v>760</v>
      </c>
      <c r="C379" s="4">
        <v>11712.48</v>
      </c>
      <c r="D379" s="4">
        <v>43488.12</v>
      </c>
      <c r="E379" s="4">
        <v>40560</v>
      </c>
      <c r="F379" s="4">
        <v>8784.36</v>
      </c>
    </row>
    <row r="380" spans="1:6" ht="12.75" customHeight="1" x14ac:dyDescent="0.2">
      <c r="A380" s="3" t="s">
        <v>761</v>
      </c>
      <c r="B380" s="3" t="s">
        <v>762</v>
      </c>
      <c r="C380" s="4">
        <v>0</v>
      </c>
      <c r="D380" s="4">
        <v>3000</v>
      </c>
      <c r="E380" s="4">
        <v>3000</v>
      </c>
      <c r="F380" s="4">
        <v>0</v>
      </c>
    </row>
    <row r="381" spans="1:6" ht="12.75" customHeight="1" x14ac:dyDescent="0.2">
      <c r="A381" s="3" t="s">
        <v>763</v>
      </c>
      <c r="B381" s="3" t="s">
        <v>764</v>
      </c>
      <c r="C381" s="4">
        <v>38234.49</v>
      </c>
      <c r="D381" s="4">
        <v>116359.37</v>
      </c>
      <c r="E381" s="4">
        <v>128100</v>
      </c>
      <c r="F381" s="4">
        <v>49975.12</v>
      </c>
    </row>
    <row r="382" spans="1:6" ht="12.75" customHeight="1" x14ac:dyDescent="0.2">
      <c r="A382" s="3" t="s">
        <v>765</v>
      </c>
      <c r="B382" s="3" t="s">
        <v>766</v>
      </c>
      <c r="C382" s="4">
        <v>19032.78</v>
      </c>
      <c r="D382" s="4">
        <v>60600.15</v>
      </c>
      <c r="E382" s="4">
        <v>56940</v>
      </c>
      <c r="F382" s="4">
        <v>15372.63</v>
      </c>
    </row>
    <row r="383" spans="1:6" ht="12.75" customHeight="1" x14ac:dyDescent="0.2">
      <c r="A383" s="3" t="s">
        <v>767</v>
      </c>
      <c r="B383" s="3" t="s">
        <v>768</v>
      </c>
      <c r="C383" s="4">
        <v>27100</v>
      </c>
      <c r="D383" s="4">
        <v>56232.5</v>
      </c>
      <c r="E383" s="4">
        <v>29132.5</v>
      </c>
      <c r="F383" s="4">
        <v>0</v>
      </c>
    </row>
    <row r="384" spans="1:6" ht="12.75" customHeight="1" x14ac:dyDescent="0.2">
      <c r="A384" s="3" t="s">
        <v>769</v>
      </c>
      <c r="B384" s="3" t="s">
        <v>770</v>
      </c>
      <c r="C384" s="4">
        <v>29787.99</v>
      </c>
      <c r="D384" s="4">
        <v>67535.67</v>
      </c>
      <c r="E384" s="4">
        <v>68080</v>
      </c>
      <c r="F384" s="4">
        <v>30332.32</v>
      </c>
    </row>
    <row r="385" spans="1:6" ht="12.75" customHeight="1" x14ac:dyDescent="0.2">
      <c r="A385" s="3" t="s">
        <v>771</v>
      </c>
      <c r="B385" s="3" t="s">
        <v>772</v>
      </c>
      <c r="C385" s="4">
        <v>25500</v>
      </c>
      <c r="D385" s="4">
        <v>64500</v>
      </c>
      <c r="E385" s="4">
        <v>63750</v>
      </c>
      <c r="F385" s="4">
        <v>24750</v>
      </c>
    </row>
    <row r="386" spans="1:6" ht="12.75" customHeight="1" x14ac:dyDescent="0.2">
      <c r="A386" s="3" t="s">
        <v>773</v>
      </c>
      <c r="B386" s="3" t="s">
        <v>774</v>
      </c>
      <c r="C386" s="4">
        <v>13500</v>
      </c>
      <c r="D386" s="4">
        <v>36000</v>
      </c>
      <c r="E386" s="4">
        <v>48000</v>
      </c>
      <c r="F386" s="4">
        <v>25500</v>
      </c>
    </row>
    <row r="387" spans="1:6" ht="12.75" customHeight="1" x14ac:dyDescent="0.2">
      <c r="A387" s="3" t="s">
        <v>775</v>
      </c>
      <c r="B387" s="3" t="s">
        <v>776</v>
      </c>
      <c r="C387" s="4">
        <v>4392.18</v>
      </c>
      <c r="D387" s="4">
        <v>9264.06</v>
      </c>
      <c r="E387" s="4">
        <v>7800</v>
      </c>
      <c r="F387" s="4">
        <v>2928.12</v>
      </c>
    </row>
    <row r="388" spans="1:6" ht="12.75" customHeight="1" x14ac:dyDescent="0.2">
      <c r="A388" s="3" t="s">
        <v>777</v>
      </c>
      <c r="B388" s="3" t="s">
        <v>778</v>
      </c>
      <c r="C388" s="4">
        <v>11825.1</v>
      </c>
      <c r="D388" s="4">
        <v>30433.95</v>
      </c>
      <c r="E388" s="4">
        <v>27900</v>
      </c>
      <c r="F388" s="4">
        <v>9291.15</v>
      </c>
    </row>
    <row r="389" spans="1:6" ht="12.75" customHeight="1" x14ac:dyDescent="0.2">
      <c r="A389" s="3" t="s">
        <v>779</v>
      </c>
      <c r="B389" s="3" t="s">
        <v>780</v>
      </c>
      <c r="C389" s="4">
        <v>12420</v>
      </c>
      <c r="D389" s="4">
        <v>33925</v>
      </c>
      <c r="E389" s="4">
        <v>21505</v>
      </c>
      <c r="F389" s="4">
        <v>0</v>
      </c>
    </row>
    <row r="390" spans="1:6" ht="12.75" customHeight="1" x14ac:dyDescent="0.2">
      <c r="A390" s="3" t="s">
        <v>781</v>
      </c>
      <c r="B390" s="3" t="s">
        <v>782</v>
      </c>
      <c r="C390" s="4">
        <v>5460</v>
      </c>
      <c r="D390" s="4">
        <v>25740</v>
      </c>
      <c r="E390" s="4">
        <v>34320</v>
      </c>
      <c r="F390" s="4">
        <v>14040</v>
      </c>
    </row>
    <row r="391" spans="1:6" ht="12.75" customHeight="1" x14ac:dyDescent="0.2">
      <c r="A391" s="3" t="s">
        <v>783</v>
      </c>
      <c r="B391" s="3" t="s">
        <v>784</v>
      </c>
      <c r="C391" s="4">
        <v>13500</v>
      </c>
      <c r="D391" s="4">
        <v>27000</v>
      </c>
      <c r="E391" s="4">
        <v>28500</v>
      </c>
      <c r="F391" s="4">
        <v>15000</v>
      </c>
    </row>
    <row r="392" spans="1:6" ht="12.75" customHeight="1" x14ac:dyDescent="0.2">
      <c r="A392" s="3" t="s">
        <v>785</v>
      </c>
      <c r="B392" s="3" t="s">
        <v>786</v>
      </c>
      <c r="C392" s="4">
        <v>284834.53999999998</v>
      </c>
      <c r="D392" s="4">
        <v>891206.99</v>
      </c>
      <c r="E392" s="4">
        <v>887750.45</v>
      </c>
      <c r="F392" s="4">
        <v>281378</v>
      </c>
    </row>
    <row r="393" spans="1:6" ht="12.75" customHeight="1" x14ac:dyDescent="0.2">
      <c r="A393" s="3" t="s">
        <v>787</v>
      </c>
      <c r="B393" s="3" t="s">
        <v>788</v>
      </c>
      <c r="C393" s="4">
        <v>9750</v>
      </c>
      <c r="D393" s="4">
        <v>33000</v>
      </c>
      <c r="E393" s="4">
        <v>31500</v>
      </c>
      <c r="F393" s="4">
        <v>8250</v>
      </c>
    </row>
    <row r="394" spans="1:6" ht="12.75" customHeight="1" x14ac:dyDescent="0.2">
      <c r="A394" s="3" t="s">
        <v>789</v>
      </c>
      <c r="B394" s="3" t="s">
        <v>790</v>
      </c>
      <c r="C394" s="4">
        <v>6060</v>
      </c>
      <c r="D394" s="4">
        <v>20520</v>
      </c>
      <c r="E394" s="4">
        <v>25890</v>
      </c>
      <c r="F394" s="4">
        <v>11430</v>
      </c>
    </row>
    <row r="395" spans="1:6" ht="12.75" customHeight="1" x14ac:dyDescent="0.2">
      <c r="A395" s="3" t="s">
        <v>791</v>
      </c>
      <c r="B395" s="3" t="s">
        <v>792</v>
      </c>
      <c r="C395" s="4">
        <v>1500</v>
      </c>
      <c r="D395" s="4">
        <v>6000</v>
      </c>
      <c r="E395" s="4">
        <v>7500</v>
      </c>
      <c r="F395" s="4">
        <v>3000</v>
      </c>
    </row>
    <row r="396" spans="1:6" ht="12.75" customHeight="1" x14ac:dyDescent="0.2">
      <c r="A396" s="3" t="s">
        <v>793</v>
      </c>
      <c r="B396" s="3" t="s">
        <v>794</v>
      </c>
      <c r="C396" s="4">
        <v>33082.120000000003</v>
      </c>
      <c r="D396" s="4">
        <v>104834.87</v>
      </c>
      <c r="E396" s="4">
        <v>98500</v>
      </c>
      <c r="F396" s="4">
        <v>26747.25</v>
      </c>
    </row>
    <row r="397" spans="1:6" ht="12.75" customHeight="1" x14ac:dyDescent="0.2">
      <c r="A397" s="3" t="s">
        <v>795</v>
      </c>
      <c r="B397" s="3" t="s">
        <v>796</v>
      </c>
      <c r="C397" s="4">
        <v>7500</v>
      </c>
      <c r="D397" s="4">
        <v>24750</v>
      </c>
      <c r="E397" s="4">
        <v>24000</v>
      </c>
      <c r="F397" s="4">
        <v>6750</v>
      </c>
    </row>
    <row r="398" spans="1:6" ht="12.75" customHeight="1" x14ac:dyDescent="0.2">
      <c r="A398" s="3" t="s">
        <v>797</v>
      </c>
      <c r="B398" s="3" t="s">
        <v>798</v>
      </c>
      <c r="C398" s="4">
        <v>15000</v>
      </c>
      <c r="D398" s="4">
        <v>38330.25</v>
      </c>
      <c r="E398" s="4">
        <v>36000</v>
      </c>
      <c r="F398" s="4">
        <v>12669.75</v>
      </c>
    </row>
    <row r="399" spans="1:6" ht="12.75" customHeight="1" x14ac:dyDescent="0.2">
      <c r="A399" s="3" t="s">
        <v>799</v>
      </c>
      <c r="B399" s="3" t="s">
        <v>800</v>
      </c>
      <c r="C399" s="4">
        <v>0</v>
      </c>
      <c r="D399" s="4">
        <v>0</v>
      </c>
      <c r="E399" s="4">
        <v>2250</v>
      </c>
      <c r="F399" s="4">
        <v>2250</v>
      </c>
    </row>
    <row r="400" spans="1:6" ht="12.75" customHeight="1" x14ac:dyDescent="0.2">
      <c r="A400" s="3" t="s">
        <v>801</v>
      </c>
      <c r="B400" s="3" t="s">
        <v>802</v>
      </c>
      <c r="C400" s="4">
        <v>15000</v>
      </c>
      <c r="D400" s="4">
        <v>34500</v>
      </c>
      <c r="E400" s="4">
        <v>57000</v>
      </c>
      <c r="F400" s="4">
        <v>37500</v>
      </c>
    </row>
    <row r="401" spans="1:6" ht="12.75" customHeight="1" x14ac:dyDescent="0.2">
      <c r="A401" s="3" t="s">
        <v>803</v>
      </c>
      <c r="B401" s="3" t="s">
        <v>804</v>
      </c>
      <c r="C401" s="4">
        <v>2340</v>
      </c>
      <c r="D401" s="4">
        <v>0</v>
      </c>
      <c r="E401" s="4">
        <v>0</v>
      </c>
      <c r="F401" s="4">
        <v>2340</v>
      </c>
    </row>
    <row r="402" spans="1:6" ht="12.75" customHeight="1" x14ac:dyDescent="0.2">
      <c r="A402" s="3" t="s">
        <v>805</v>
      </c>
      <c r="B402" s="3" t="s">
        <v>806</v>
      </c>
      <c r="C402" s="4">
        <v>19500</v>
      </c>
      <c r="D402" s="4">
        <v>66000</v>
      </c>
      <c r="E402" s="4">
        <v>84000</v>
      </c>
      <c r="F402" s="4">
        <v>37500</v>
      </c>
    </row>
    <row r="403" spans="1:6" ht="12.75" customHeight="1" x14ac:dyDescent="0.2">
      <c r="A403" s="3" t="s">
        <v>807</v>
      </c>
      <c r="B403" s="3" t="s">
        <v>808</v>
      </c>
      <c r="C403" s="4">
        <v>19708.5</v>
      </c>
      <c r="D403" s="4">
        <v>64223.25</v>
      </c>
      <c r="E403" s="4">
        <v>60000</v>
      </c>
      <c r="F403" s="4">
        <v>15485.25</v>
      </c>
    </row>
    <row r="404" spans="1:6" ht="12.75" customHeight="1" x14ac:dyDescent="0.2">
      <c r="A404" s="3" t="s">
        <v>809</v>
      </c>
      <c r="B404" s="3" t="s">
        <v>810</v>
      </c>
      <c r="C404" s="4">
        <v>1295.3800000000001</v>
      </c>
      <c r="D404" s="4">
        <v>0</v>
      </c>
      <c r="E404" s="4">
        <v>0</v>
      </c>
      <c r="F404" s="4">
        <v>1295.3800000000001</v>
      </c>
    </row>
    <row r="405" spans="1:6" ht="12.75" customHeight="1" x14ac:dyDescent="0.2">
      <c r="A405" s="3" t="s">
        <v>811</v>
      </c>
      <c r="B405" s="3" t="s">
        <v>812</v>
      </c>
      <c r="C405" s="4">
        <v>23370</v>
      </c>
      <c r="D405" s="4">
        <v>77415</v>
      </c>
      <c r="E405" s="4">
        <v>74505</v>
      </c>
      <c r="F405" s="4">
        <v>20460</v>
      </c>
    </row>
    <row r="406" spans="1:6" ht="12.75" customHeight="1" x14ac:dyDescent="0.2">
      <c r="A406" s="3" t="s">
        <v>813</v>
      </c>
      <c r="B406" s="3" t="s">
        <v>814</v>
      </c>
      <c r="C406" s="4">
        <v>29562.75</v>
      </c>
      <c r="D406" s="4">
        <v>85810.880000000005</v>
      </c>
      <c r="E406" s="4">
        <v>102000</v>
      </c>
      <c r="F406" s="4">
        <v>45751.87</v>
      </c>
    </row>
    <row r="407" spans="1:6" ht="12.75" customHeight="1" x14ac:dyDescent="0.2">
      <c r="A407" s="3" t="s">
        <v>815</v>
      </c>
      <c r="B407" s="3" t="s">
        <v>816</v>
      </c>
      <c r="C407" s="4">
        <v>30300</v>
      </c>
      <c r="D407" s="4">
        <v>81600</v>
      </c>
      <c r="E407" s="4">
        <v>93000</v>
      </c>
      <c r="F407" s="4">
        <v>41700</v>
      </c>
    </row>
    <row r="408" spans="1:6" ht="12.75" customHeight="1" x14ac:dyDescent="0.2">
      <c r="A408" s="3" t="s">
        <v>817</v>
      </c>
      <c r="B408" s="3" t="s">
        <v>818</v>
      </c>
      <c r="C408" s="4">
        <v>5178.72</v>
      </c>
      <c r="D408" s="4">
        <v>16554.240000000002</v>
      </c>
      <c r="E408" s="4">
        <v>16554.240000000002</v>
      </c>
      <c r="F408" s="4">
        <v>5178.72</v>
      </c>
    </row>
    <row r="409" spans="1:6" ht="12.75" customHeight="1" x14ac:dyDescent="0.2">
      <c r="A409" s="3" t="s">
        <v>819</v>
      </c>
      <c r="B409" s="3" t="s">
        <v>820</v>
      </c>
      <c r="C409" s="4">
        <v>2589.36</v>
      </c>
      <c r="D409" s="4">
        <v>8765.24</v>
      </c>
      <c r="E409" s="4">
        <v>9196.7999999999993</v>
      </c>
      <c r="F409" s="4">
        <v>3020.92</v>
      </c>
    </row>
    <row r="410" spans="1:6" ht="12.75" customHeight="1" x14ac:dyDescent="0.2">
      <c r="A410" s="3" t="s">
        <v>821</v>
      </c>
      <c r="B410" s="3" t="s">
        <v>822</v>
      </c>
      <c r="C410" s="4">
        <v>5178.72</v>
      </c>
      <c r="D410" s="4">
        <v>16580.13</v>
      </c>
      <c r="E410" s="4">
        <v>17111.04</v>
      </c>
      <c r="F410" s="4">
        <v>5709.63</v>
      </c>
    </row>
    <row r="411" spans="1:6" ht="12.75" customHeight="1" x14ac:dyDescent="0.2">
      <c r="A411" s="3" t="s">
        <v>823</v>
      </c>
      <c r="B411" s="3" t="s">
        <v>824</v>
      </c>
      <c r="C411" s="4">
        <v>19032.78</v>
      </c>
      <c r="D411" s="4">
        <v>81419.55</v>
      </c>
      <c r="E411" s="4">
        <v>92400</v>
      </c>
      <c r="F411" s="4">
        <v>30013.23</v>
      </c>
    </row>
    <row r="412" spans="1:6" ht="12.75" customHeight="1" x14ac:dyDescent="0.2">
      <c r="A412" s="3" t="s">
        <v>825</v>
      </c>
      <c r="B412" s="3" t="s">
        <v>826</v>
      </c>
      <c r="C412" s="4">
        <v>14250</v>
      </c>
      <c r="D412" s="4">
        <v>45000</v>
      </c>
      <c r="E412" s="4">
        <v>48750</v>
      </c>
      <c r="F412" s="4">
        <v>18000</v>
      </c>
    </row>
    <row r="413" spans="1:6" ht="12.75" customHeight="1" x14ac:dyDescent="0.2">
      <c r="A413" s="3" t="s">
        <v>827</v>
      </c>
      <c r="B413" s="3" t="s">
        <v>828</v>
      </c>
      <c r="C413" s="4">
        <v>5000</v>
      </c>
      <c r="D413" s="4">
        <v>16500</v>
      </c>
      <c r="E413" s="4">
        <v>15000</v>
      </c>
      <c r="F413" s="4">
        <v>3500</v>
      </c>
    </row>
    <row r="414" spans="1:6" ht="12.75" customHeight="1" x14ac:dyDescent="0.2">
      <c r="A414" s="3" t="s">
        <v>829</v>
      </c>
      <c r="B414" s="3" t="s">
        <v>830</v>
      </c>
      <c r="C414" s="4">
        <v>7500</v>
      </c>
      <c r="D414" s="4">
        <v>19500</v>
      </c>
      <c r="E414" s="4">
        <v>16500</v>
      </c>
      <c r="F414" s="4">
        <v>4500</v>
      </c>
    </row>
    <row r="415" spans="1:6" ht="12.75" customHeight="1" x14ac:dyDescent="0.2">
      <c r="A415" s="3" t="s">
        <v>831</v>
      </c>
      <c r="B415" s="3" t="s">
        <v>832</v>
      </c>
      <c r="C415" s="4">
        <v>7800</v>
      </c>
      <c r="D415" s="4">
        <v>20663.759999999998</v>
      </c>
      <c r="E415" s="4">
        <v>18720</v>
      </c>
      <c r="F415" s="4">
        <v>5856.24</v>
      </c>
    </row>
    <row r="416" spans="1:6" ht="12.75" customHeight="1" x14ac:dyDescent="0.2">
      <c r="A416" s="3" t="s">
        <v>833</v>
      </c>
      <c r="B416" s="3" t="s">
        <v>834</v>
      </c>
      <c r="C416" s="4">
        <v>14250</v>
      </c>
      <c r="D416" s="4">
        <v>36000</v>
      </c>
      <c r="E416" s="4">
        <v>35250</v>
      </c>
      <c r="F416" s="4">
        <v>13500</v>
      </c>
    </row>
    <row r="417" spans="1:6" ht="12.75" customHeight="1" x14ac:dyDescent="0.2">
      <c r="A417" s="3" t="s">
        <v>835</v>
      </c>
      <c r="B417" s="3" t="s">
        <v>836</v>
      </c>
      <c r="C417" s="4">
        <v>4500</v>
      </c>
      <c r="D417" s="4">
        <v>8250</v>
      </c>
      <c r="E417" s="4">
        <v>4500</v>
      </c>
      <c r="F417" s="4">
        <v>750</v>
      </c>
    </row>
    <row r="418" spans="1:6" ht="12.75" customHeight="1" x14ac:dyDescent="0.2">
      <c r="A418" s="3" t="s">
        <v>837</v>
      </c>
      <c r="B418" s="3" t="s">
        <v>838</v>
      </c>
      <c r="C418" s="4">
        <v>18900</v>
      </c>
      <c r="D418" s="4">
        <v>44850</v>
      </c>
      <c r="E418" s="4">
        <v>46650</v>
      </c>
      <c r="F418" s="4">
        <v>20700</v>
      </c>
    </row>
    <row r="419" spans="1:6" ht="12.75" customHeight="1" x14ac:dyDescent="0.2">
      <c r="A419" s="3" t="s">
        <v>839</v>
      </c>
      <c r="B419" s="3" t="s">
        <v>840</v>
      </c>
      <c r="C419" s="4">
        <v>9750</v>
      </c>
      <c r="D419" s="4">
        <v>30030</v>
      </c>
      <c r="E419" s="4">
        <v>28080</v>
      </c>
      <c r="F419" s="4">
        <v>7800</v>
      </c>
    </row>
    <row r="420" spans="1:6" ht="12.75" customHeight="1" x14ac:dyDescent="0.2">
      <c r="A420" s="3" t="s">
        <v>841</v>
      </c>
      <c r="B420" s="3" t="s">
        <v>842</v>
      </c>
      <c r="C420" s="4">
        <v>18000</v>
      </c>
      <c r="D420" s="4">
        <v>57000</v>
      </c>
      <c r="E420" s="4">
        <v>61500</v>
      </c>
      <c r="F420" s="4">
        <v>22500</v>
      </c>
    </row>
    <row r="421" spans="1:6" ht="12.75" customHeight="1" x14ac:dyDescent="0.2">
      <c r="A421" s="3" t="s">
        <v>843</v>
      </c>
      <c r="B421" s="3" t="s">
        <v>844</v>
      </c>
      <c r="C421" s="4">
        <v>3600</v>
      </c>
      <c r="D421" s="4">
        <v>10800</v>
      </c>
      <c r="E421" s="4">
        <v>7200</v>
      </c>
      <c r="F421" s="4">
        <v>0</v>
      </c>
    </row>
    <row r="422" spans="1:6" ht="12.75" customHeight="1" x14ac:dyDescent="0.2">
      <c r="A422" s="3" t="s">
        <v>845</v>
      </c>
      <c r="B422" s="3" t="s">
        <v>846</v>
      </c>
      <c r="C422" s="4">
        <v>2250</v>
      </c>
      <c r="D422" s="4">
        <v>2250</v>
      </c>
      <c r="E422" s="4">
        <v>0</v>
      </c>
      <c r="F422" s="4">
        <v>0</v>
      </c>
    </row>
    <row r="423" spans="1:6" ht="12.75" customHeight="1" x14ac:dyDescent="0.2">
      <c r="A423" s="3" t="s">
        <v>847</v>
      </c>
      <c r="B423" s="3" t="s">
        <v>848</v>
      </c>
      <c r="C423" s="4">
        <v>7524</v>
      </c>
      <c r="D423" s="4">
        <v>0</v>
      </c>
      <c r="E423" s="4">
        <v>0</v>
      </c>
      <c r="F423" s="4">
        <v>7524</v>
      </c>
    </row>
    <row r="424" spans="1:6" ht="12.75" customHeight="1" x14ac:dyDescent="0.2">
      <c r="A424" s="3" t="s">
        <v>849</v>
      </c>
      <c r="B424" s="3" t="s">
        <v>850</v>
      </c>
      <c r="C424" s="4">
        <v>20250</v>
      </c>
      <c r="D424" s="4">
        <v>57000</v>
      </c>
      <c r="E424" s="4">
        <v>69000</v>
      </c>
      <c r="F424" s="4">
        <v>32250</v>
      </c>
    </row>
    <row r="425" spans="1:6" ht="12.75" customHeight="1" x14ac:dyDescent="0.2">
      <c r="A425" s="3" t="s">
        <v>851</v>
      </c>
      <c r="B425" s="3" t="s">
        <v>852</v>
      </c>
      <c r="C425" s="4">
        <v>18000</v>
      </c>
      <c r="D425" s="4">
        <v>49125</v>
      </c>
      <c r="E425" s="4">
        <v>53625</v>
      </c>
      <c r="F425" s="4">
        <v>22500</v>
      </c>
    </row>
    <row r="426" spans="1:6" ht="12.75" customHeight="1" x14ac:dyDescent="0.2">
      <c r="A426" s="3" t="s">
        <v>853</v>
      </c>
      <c r="B426" s="3" t="s">
        <v>854</v>
      </c>
      <c r="C426" s="4">
        <v>65937.990000000005</v>
      </c>
      <c r="D426" s="4">
        <v>87917.32</v>
      </c>
      <c r="E426" s="4">
        <v>65937.990000000005</v>
      </c>
      <c r="F426" s="4">
        <v>43958.66</v>
      </c>
    </row>
    <row r="427" spans="1:6" ht="12.75" customHeight="1" x14ac:dyDescent="0.2">
      <c r="A427" s="3" t="s">
        <v>855</v>
      </c>
      <c r="B427" s="3" t="s">
        <v>856</v>
      </c>
      <c r="C427" s="4">
        <v>13800</v>
      </c>
      <c r="D427" s="4">
        <v>42895</v>
      </c>
      <c r="E427" s="4">
        <v>41745</v>
      </c>
      <c r="F427" s="4">
        <v>12650</v>
      </c>
    </row>
    <row r="428" spans="1:6" ht="12.75" customHeight="1" x14ac:dyDescent="0.2">
      <c r="A428" s="3" t="s">
        <v>857</v>
      </c>
      <c r="B428" s="3" t="s">
        <v>858</v>
      </c>
      <c r="C428" s="4">
        <v>14250</v>
      </c>
      <c r="D428" s="4">
        <v>41250</v>
      </c>
      <c r="E428" s="4">
        <v>39000</v>
      </c>
      <c r="F428" s="4">
        <v>12000</v>
      </c>
    </row>
    <row r="429" spans="1:6" ht="12.75" customHeight="1" x14ac:dyDescent="0.2">
      <c r="A429" s="3" t="s">
        <v>859</v>
      </c>
      <c r="B429" s="3" t="s">
        <v>860</v>
      </c>
      <c r="C429" s="4">
        <v>18750</v>
      </c>
      <c r="D429" s="4">
        <v>57000</v>
      </c>
      <c r="E429" s="4">
        <v>60750</v>
      </c>
      <c r="F429" s="4">
        <v>22500</v>
      </c>
    </row>
    <row r="430" spans="1:6" ht="12.75" customHeight="1" x14ac:dyDescent="0.2">
      <c r="A430" s="3" t="s">
        <v>861</v>
      </c>
      <c r="B430" s="3" t="s">
        <v>862</v>
      </c>
      <c r="C430" s="4">
        <v>6000</v>
      </c>
      <c r="D430" s="4">
        <v>9000</v>
      </c>
      <c r="E430" s="4">
        <v>3750</v>
      </c>
      <c r="F430" s="4">
        <v>750</v>
      </c>
    </row>
    <row r="431" spans="1:6" ht="12.75" customHeight="1" x14ac:dyDescent="0.2">
      <c r="A431" s="3" t="s">
        <v>863</v>
      </c>
      <c r="B431" s="3" t="s">
        <v>864</v>
      </c>
      <c r="C431" s="4">
        <v>9775</v>
      </c>
      <c r="D431" s="4">
        <v>28865</v>
      </c>
      <c r="E431" s="4">
        <v>29500</v>
      </c>
      <c r="F431" s="4">
        <v>10410</v>
      </c>
    </row>
    <row r="432" spans="1:6" ht="12.75" customHeight="1" x14ac:dyDescent="0.2">
      <c r="A432" s="3" t="s">
        <v>865</v>
      </c>
      <c r="B432" s="3" t="s">
        <v>866</v>
      </c>
      <c r="C432" s="4">
        <v>14250</v>
      </c>
      <c r="D432" s="4">
        <v>39750</v>
      </c>
      <c r="E432" s="4">
        <v>43500</v>
      </c>
      <c r="F432" s="4">
        <v>18000</v>
      </c>
    </row>
    <row r="433" spans="1:6" ht="12.75" customHeight="1" x14ac:dyDescent="0.2">
      <c r="A433" s="3" t="s">
        <v>867</v>
      </c>
      <c r="B433" s="3" t="s">
        <v>868</v>
      </c>
      <c r="C433" s="4">
        <v>15750</v>
      </c>
      <c r="D433" s="4">
        <v>44250</v>
      </c>
      <c r="E433" s="4">
        <v>46500</v>
      </c>
      <c r="F433" s="4">
        <v>18000</v>
      </c>
    </row>
    <row r="434" spans="1:6" ht="12.75" customHeight="1" x14ac:dyDescent="0.2">
      <c r="A434" s="3" t="s">
        <v>869</v>
      </c>
      <c r="B434" s="3" t="s">
        <v>870</v>
      </c>
      <c r="C434" s="4">
        <v>39750</v>
      </c>
      <c r="D434" s="4">
        <v>125250</v>
      </c>
      <c r="E434" s="4">
        <v>125250</v>
      </c>
      <c r="F434" s="4">
        <v>39750</v>
      </c>
    </row>
    <row r="435" spans="1:6" ht="12.75" customHeight="1" x14ac:dyDescent="0.2">
      <c r="A435" s="3" t="s">
        <v>871</v>
      </c>
      <c r="B435" s="3" t="s">
        <v>872</v>
      </c>
      <c r="C435" s="4">
        <v>26658.09</v>
      </c>
      <c r="D435" s="4">
        <v>83848.47</v>
      </c>
      <c r="E435" s="4">
        <v>96720</v>
      </c>
      <c r="F435" s="4">
        <v>39529.620000000003</v>
      </c>
    </row>
    <row r="436" spans="1:6" ht="12.75" customHeight="1" x14ac:dyDescent="0.2">
      <c r="A436" s="3" t="s">
        <v>873</v>
      </c>
      <c r="B436" s="3" t="s">
        <v>874</v>
      </c>
      <c r="C436" s="4">
        <v>11700</v>
      </c>
      <c r="D436" s="4">
        <v>31980</v>
      </c>
      <c r="E436" s="4">
        <v>31200</v>
      </c>
      <c r="F436" s="4">
        <v>10920</v>
      </c>
    </row>
    <row r="437" spans="1:6" ht="12.75" customHeight="1" x14ac:dyDescent="0.2">
      <c r="A437" s="3" t="s">
        <v>875</v>
      </c>
      <c r="B437" s="3" t="s">
        <v>876</v>
      </c>
      <c r="C437" s="4">
        <v>10920</v>
      </c>
      <c r="D437" s="4">
        <v>32760</v>
      </c>
      <c r="E437" s="4">
        <v>33540</v>
      </c>
      <c r="F437" s="4">
        <v>11700</v>
      </c>
    </row>
    <row r="438" spans="1:6" ht="12.75" customHeight="1" x14ac:dyDescent="0.2">
      <c r="A438" s="3" t="s">
        <v>877</v>
      </c>
      <c r="B438" s="3" t="s">
        <v>878</v>
      </c>
      <c r="C438" s="4">
        <v>17160</v>
      </c>
      <c r="D438" s="4">
        <v>35760</v>
      </c>
      <c r="E438" s="4">
        <v>33420</v>
      </c>
      <c r="F438" s="4">
        <v>14820</v>
      </c>
    </row>
    <row r="439" spans="1:6" ht="12.75" customHeight="1" x14ac:dyDescent="0.2">
      <c r="A439" s="3" t="s">
        <v>879</v>
      </c>
      <c r="B439" s="3" t="s">
        <v>880</v>
      </c>
      <c r="C439" s="4">
        <v>0</v>
      </c>
      <c r="D439" s="4">
        <v>15750</v>
      </c>
      <c r="E439" s="4">
        <v>22500</v>
      </c>
      <c r="F439" s="4">
        <v>6750</v>
      </c>
    </row>
    <row r="440" spans="1:6" ht="12.75" customHeight="1" x14ac:dyDescent="0.2">
      <c r="A440" s="3" t="s">
        <v>881</v>
      </c>
      <c r="B440" s="3" t="s">
        <v>882</v>
      </c>
      <c r="C440" s="4">
        <v>12750</v>
      </c>
      <c r="D440" s="4">
        <v>48000</v>
      </c>
      <c r="E440" s="4">
        <v>52500</v>
      </c>
      <c r="F440" s="4">
        <v>17250</v>
      </c>
    </row>
    <row r="441" spans="1:6" ht="12.75" customHeight="1" x14ac:dyDescent="0.2">
      <c r="A441" s="3" t="s">
        <v>883</v>
      </c>
      <c r="B441" s="3" t="s">
        <v>884</v>
      </c>
      <c r="C441" s="4">
        <v>16380</v>
      </c>
      <c r="D441" s="4">
        <v>43680</v>
      </c>
      <c r="E441" s="4">
        <v>44460</v>
      </c>
      <c r="F441" s="4">
        <v>17160</v>
      </c>
    </row>
    <row r="442" spans="1:6" ht="12.75" customHeight="1" x14ac:dyDescent="0.2">
      <c r="A442" s="3" t="s">
        <v>885</v>
      </c>
      <c r="B442" s="3" t="s">
        <v>886</v>
      </c>
      <c r="C442" s="4">
        <v>6240</v>
      </c>
      <c r="D442" s="4">
        <v>19500</v>
      </c>
      <c r="E442" s="4">
        <v>17940</v>
      </c>
      <c r="F442" s="4">
        <v>4680</v>
      </c>
    </row>
    <row r="443" spans="1:6" ht="12.75" customHeight="1" x14ac:dyDescent="0.2">
      <c r="A443" s="3" t="s">
        <v>887</v>
      </c>
      <c r="B443" s="3" t="s">
        <v>888</v>
      </c>
      <c r="C443" s="4">
        <v>11712.48</v>
      </c>
      <c r="D443" s="4">
        <v>46691.58</v>
      </c>
      <c r="E443" s="4">
        <v>56940</v>
      </c>
      <c r="F443" s="4">
        <v>21960.9</v>
      </c>
    </row>
    <row r="444" spans="1:6" ht="12.75" customHeight="1" x14ac:dyDescent="0.2">
      <c r="A444" s="3" t="s">
        <v>889</v>
      </c>
      <c r="B444" s="3" t="s">
        <v>890</v>
      </c>
      <c r="C444" s="4">
        <v>6937.5</v>
      </c>
      <c r="D444" s="4">
        <v>22687.5</v>
      </c>
      <c r="E444" s="4">
        <v>26250</v>
      </c>
      <c r="F444" s="4">
        <v>10500</v>
      </c>
    </row>
    <row r="445" spans="1:6" ht="12.75" customHeight="1" x14ac:dyDescent="0.2">
      <c r="A445" s="3" t="s">
        <v>891</v>
      </c>
      <c r="B445" s="3" t="s">
        <v>892</v>
      </c>
      <c r="C445" s="4">
        <v>15750</v>
      </c>
      <c r="D445" s="4">
        <v>47250</v>
      </c>
      <c r="E445" s="4">
        <v>47250</v>
      </c>
      <c r="F445" s="4">
        <v>15750</v>
      </c>
    </row>
    <row r="446" spans="1:6" ht="12.75" customHeight="1" x14ac:dyDescent="0.2">
      <c r="A446" s="3" t="s">
        <v>893</v>
      </c>
      <c r="B446" s="3" t="s">
        <v>894</v>
      </c>
      <c r="C446" s="4">
        <v>32209.32</v>
      </c>
      <c r="D446" s="4">
        <v>102000.6</v>
      </c>
      <c r="E446" s="4">
        <v>87360</v>
      </c>
      <c r="F446" s="4">
        <v>17568.72</v>
      </c>
    </row>
    <row r="447" spans="1:6" ht="12.75" customHeight="1" x14ac:dyDescent="0.2">
      <c r="A447" s="3" t="s">
        <v>895</v>
      </c>
      <c r="B447" s="3" t="s">
        <v>896</v>
      </c>
      <c r="C447" s="4">
        <v>6588.27</v>
      </c>
      <c r="D447" s="4">
        <v>6588.27</v>
      </c>
      <c r="E447" s="4">
        <v>0</v>
      </c>
      <c r="F447" s="4">
        <v>0</v>
      </c>
    </row>
    <row r="448" spans="1:6" ht="12.75" customHeight="1" x14ac:dyDescent="0.2">
      <c r="A448" s="3" t="s">
        <v>897</v>
      </c>
      <c r="B448" s="3" t="s">
        <v>898</v>
      </c>
      <c r="C448" s="4">
        <v>13800</v>
      </c>
      <c r="D448" s="4">
        <v>37950</v>
      </c>
      <c r="E448" s="4">
        <v>35880</v>
      </c>
      <c r="F448" s="4">
        <v>11730</v>
      </c>
    </row>
    <row r="449" spans="1:6" ht="12.75" customHeight="1" x14ac:dyDescent="0.2">
      <c r="A449" s="3" t="s">
        <v>899</v>
      </c>
      <c r="B449" s="3" t="s">
        <v>900</v>
      </c>
      <c r="C449" s="4">
        <v>8580</v>
      </c>
      <c r="D449" s="4">
        <v>51480</v>
      </c>
      <c r="E449" s="4">
        <v>63960</v>
      </c>
      <c r="F449" s="4">
        <v>21060</v>
      </c>
    </row>
    <row r="450" spans="1:6" ht="12.75" customHeight="1" x14ac:dyDescent="0.2">
      <c r="A450" s="3" t="s">
        <v>901</v>
      </c>
      <c r="B450" s="3" t="s">
        <v>902</v>
      </c>
      <c r="C450" s="4">
        <v>11700</v>
      </c>
      <c r="D450" s="4">
        <v>47970</v>
      </c>
      <c r="E450" s="4">
        <v>55510</v>
      </c>
      <c r="F450" s="4">
        <v>19240</v>
      </c>
    </row>
    <row r="451" spans="1:6" ht="12.75" customHeight="1" x14ac:dyDescent="0.2">
      <c r="A451" s="3" t="s">
        <v>903</v>
      </c>
      <c r="B451" s="3" t="s">
        <v>904</v>
      </c>
      <c r="C451" s="4">
        <v>7320.3</v>
      </c>
      <c r="D451" s="4">
        <v>20184.060000000001</v>
      </c>
      <c r="E451" s="4">
        <v>18720</v>
      </c>
      <c r="F451" s="4">
        <v>5856.24</v>
      </c>
    </row>
    <row r="452" spans="1:6" ht="12.75" customHeight="1" x14ac:dyDescent="0.2">
      <c r="A452" s="3" t="s">
        <v>905</v>
      </c>
      <c r="B452" s="3" t="s">
        <v>906</v>
      </c>
      <c r="C452" s="4">
        <v>8340</v>
      </c>
      <c r="D452" s="4">
        <v>23430</v>
      </c>
      <c r="E452" s="4">
        <v>27900</v>
      </c>
      <c r="F452" s="4">
        <v>12810</v>
      </c>
    </row>
    <row r="453" spans="1:6" ht="12.75" customHeight="1" x14ac:dyDescent="0.2">
      <c r="A453" s="3" t="s">
        <v>907</v>
      </c>
      <c r="B453" s="3" t="s">
        <v>908</v>
      </c>
      <c r="C453" s="4">
        <v>3900</v>
      </c>
      <c r="D453" s="4">
        <v>3900</v>
      </c>
      <c r="E453" s="4">
        <v>0</v>
      </c>
      <c r="F453" s="4">
        <v>0</v>
      </c>
    </row>
    <row r="454" spans="1:6" ht="12.75" customHeight="1" x14ac:dyDescent="0.2">
      <c r="A454" s="3" t="s">
        <v>909</v>
      </c>
      <c r="B454" s="3" t="s">
        <v>910</v>
      </c>
      <c r="C454" s="4">
        <v>3780</v>
      </c>
      <c r="D454" s="4">
        <v>15090</v>
      </c>
      <c r="E454" s="4">
        <v>12060</v>
      </c>
      <c r="F454" s="4">
        <v>750</v>
      </c>
    </row>
    <row r="455" spans="1:6" ht="12.75" customHeight="1" x14ac:dyDescent="0.2">
      <c r="A455" s="3" t="s">
        <v>911</v>
      </c>
      <c r="B455" s="3" t="s">
        <v>912</v>
      </c>
      <c r="C455" s="4">
        <v>26520</v>
      </c>
      <c r="D455" s="4">
        <v>90480</v>
      </c>
      <c r="E455" s="4">
        <v>95940</v>
      </c>
      <c r="F455" s="4">
        <v>31980</v>
      </c>
    </row>
    <row r="456" spans="1:6" ht="12.75" customHeight="1" x14ac:dyDescent="0.2">
      <c r="A456" s="3" t="s">
        <v>913</v>
      </c>
      <c r="B456" s="3" t="s">
        <v>914</v>
      </c>
      <c r="C456" s="4">
        <v>19032.78</v>
      </c>
      <c r="D456" s="4">
        <v>51288.12</v>
      </c>
      <c r="E456" s="4">
        <v>48360</v>
      </c>
      <c r="F456" s="4">
        <v>16104.66</v>
      </c>
    </row>
    <row r="457" spans="1:6" ht="12.75" customHeight="1" x14ac:dyDescent="0.2">
      <c r="A457" s="3" t="s">
        <v>915</v>
      </c>
      <c r="B457" s="3" t="s">
        <v>916</v>
      </c>
      <c r="C457" s="4">
        <v>0</v>
      </c>
      <c r="D457" s="4">
        <v>3750</v>
      </c>
      <c r="E457" s="4">
        <v>4500</v>
      </c>
      <c r="F457" s="4">
        <v>750</v>
      </c>
    </row>
    <row r="458" spans="1:6" ht="12.75" customHeight="1" x14ac:dyDescent="0.2">
      <c r="A458" s="3" t="s">
        <v>917</v>
      </c>
      <c r="B458" s="3" t="s">
        <v>918</v>
      </c>
      <c r="C458" s="4">
        <v>6960</v>
      </c>
      <c r="D458" s="4">
        <v>10080</v>
      </c>
      <c r="E458" s="4">
        <v>5400</v>
      </c>
      <c r="F458" s="4">
        <v>2280</v>
      </c>
    </row>
    <row r="459" spans="1:6" ht="12.75" customHeight="1" x14ac:dyDescent="0.2">
      <c r="A459" s="3" t="s">
        <v>919</v>
      </c>
      <c r="B459" s="3" t="s">
        <v>920</v>
      </c>
      <c r="C459" s="4">
        <v>39000</v>
      </c>
      <c r="D459" s="4">
        <v>119340</v>
      </c>
      <c r="E459" s="4">
        <v>124020</v>
      </c>
      <c r="F459" s="4">
        <v>43680</v>
      </c>
    </row>
    <row r="460" spans="1:6" ht="12.75" customHeight="1" x14ac:dyDescent="0.2">
      <c r="A460" s="3" t="s">
        <v>921</v>
      </c>
      <c r="B460" s="3" t="s">
        <v>922</v>
      </c>
      <c r="C460" s="4">
        <v>18000</v>
      </c>
      <c r="D460" s="4">
        <v>58000</v>
      </c>
      <c r="E460" s="4">
        <v>60250</v>
      </c>
      <c r="F460" s="4">
        <v>20250</v>
      </c>
    </row>
    <row r="461" spans="1:6" ht="12.75" customHeight="1" x14ac:dyDescent="0.2">
      <c r="A461" s="3" t="s">
        <v>923</v>
      </c>
      <c r="B461" s="3" t="s">
        <v>924</v>
      </c>
      <c r="C461" s="4">
        <v>4600</v>
      </c>
      <c r="D461" s="4">
        <v>4600</v>
      </c>
      <c r="E461" s="4">
        <v>0</v>
      </c>
      <c r="F461" s="4">
        <v>0</v>
      </c>
    </row>
    <row r="462" spans="1:6" ht="12.75" customHeight="1" x14ac:dyDescent="0.2">
      <c r="A462" s="3" t="s">
        <v>925</v>
      </c>
      <c r="B462" s="3" t="s">
        <v>926</v>
      </c>
      <c r="C462" s="4">
        <v>1500</v>
      </c>
      <c r="D462" s="4">
        <v>1500</v>
      </c>
      <c r="E462" s="4">
        <v>3000</v>
      </c>
      <c r="F462" s="4">
        <v>3000</v>
      </c>
    </row>
    <row r="463" spans="1:6" ht="12.75" customHeight="1" x14ac:dyDescent="0.2">
      <c r="A463" s="3" t="s">
        <v>927</v>
      </c>
      <c r="B463" s="3" t="s">
        <v>928</v>
      </c>
      <c r="C463" s="4">
        <v>82259.520000000004</v>
      </c>
      <c r="D463" s="4">
        <v>262950</v>
      </c>
      <c r="E463" s="4">
        <v>262950</v>
      </c>
      <c r="F463" s="4">
        <v>82259.520000000004</v>
      </c>
    </row>
    <row r="464" spans="1:6" ht="12.75" customHeight="1" x14ac:dyDescent="0.2">
      <c r="A464" s="3" t="s">
        <v>929</v>
      </c>
      <c r="B464" s="3" t="s">
        <v>930</v>
      </c>
      <c r="C464" s="4">
        <v>3000</v>
      </c>
      <c r="D464" s="4">
        <v>12000</v>
      </c>
      <c r="E464" s="4">
        <v>11250</v>
      </c>
      <c r="F464" s="4">
        <v>2250</v>
      </c>
    </row>
    <row r="465" spans="1:6" ht="12.75" customHeight="1" x14ac:dyDescent="0.2">
      <c r="A465" s="3" t="s">
        <v>931</v>
      </c>
      <c r="B465" s="3" t="s">
        <v>932</v>
      </c>
      <c r="C465" s="4">
        <v>14040</v>
      </c>
      <c r="D465" s="4">
        <v>34320</v>
      </c>
      <c r="E465" s="4">
        <v>35100</v>
      </c>
      <c r="F465" s="4">
        <v>14820</v>
      </c>
    </row>
    <row r="466" spans="1:6" ht="12.75" customHeight="1" x14ac:dyDescent="0.2">
      <c r="A466" s="3" t="s">
        <v>933</v>
      </c>
      <c r="B466" s="3" t="s">
        <v>934</v>
      </c>
      <c r="C466" s="4">
        <v>0</v>
      </c>
      <c r="D466" s="4">
        <v>750</v>
      </c>
      <c r="E466" s="4">
        <v>750</v>
      </c>
      <c r="F466" s="4">
        <v>0</v>
      </c>
    </row>
    <row r="467" spans="1:6" ht="12.75" customHeight="1" x14ac:dyDescent="0.2">
      <c r="A467" s="3" t="s">
        <v>935</v>
      </c>
      <c r="B467" s="3" t="s">
        <v>936</v>
      </c>
      <c r="C467" s="4">
        <v>22500</v>
      </c>
      <c r="D467" s="4">
        <v>57750</v>
      </c>
      <c r="E467" s="4">
        <v>63750</v>
      </c>
      <c r="F467" s="4">
        <v>28500</v>
      </c>
    </row>
    <row r="468" spans="1:6" ht="12.75" customHeight="1" x14ac:dyDescent="0.2">
      <c r="A468" s="3" t="s">
        <v>937</v>
      </c>
      <c r="B468" s="3" t="s">
        <v>938</v>
      </c>
      <c r="C468" s="4">
        <v>0</v>
      </c>
      <c r="D468" s="4">
        <v>7375</v>
      </c>
      <c r="E468" s="4">
        <v>8750</v>
      </c>
      <c r="F468" s="4">
        <v>1375</v>
      </c>
    </row>
    <row r="469" spans="1:6" ht="12.75" customHeight="1" x14ac:dyDescent="0.2">
      <c r="A469" s="3" t="s">
        <v>939</v>
      </c>
      <c r="B469" s="3" t="s">
        <v>940</v>
      </c>
      <c r="C469" s="4">
        <v>14265.2</v>
      </c>
      <c r="D469" s="4">
        <v>42436.83</v>
      </c>
      <c r="E469" s="4">
        <v>39550</v>
      </c>
      <c r="F469" s="4">
        <v>11378.37</v>
      </c>
    </row>
    <row r="470" spans="1:6" ht="12.75" customHeight="1" x14ac:dyDescent="0.2">
      <c r="A470" s="3" t="s">
        <v>941</v>
      </c>
      <c r="B470" s="3" t="s">
        <v>942</v>
      </c>
      <c r="C470" s="4">
        <v>20280</v>
      </c>
      <c r="D470" s="4">
        <v>57720</v>
      </c>
      <c r="E470" s="4">
        <v>54600</v>
      </c>
      <c r="F470" s="4">
        <v>17160</v>
      </c>
    </row>
    <row r="471" spans="1:6" ht="12.75" customHeight="1" x14ac:dyDescent="0.2">
      <c r="A471" s="3" t="s">
        <v>943</v>
      </c>
      <c r="B471" s="3" t="s">
        <v>944</v>
      </c>
      <c r="C471" s="4">
        <v>2250</v>
      </c>
      <c r="D471" s="4">
        <v>4875</v>
      </c>
      <c r="E471" s="4">
        <v>9375</v>
      </c>
      <c r="F471" s="4">
        <v>6750</v>
      </c>
    </row>
    <row r="472" spans="1:6" ht="12.75" customHeight="1" x14ac:dyDescent="0.2">
      <c r="A472" s="3" t="s">
        <v>945</v>
      </c>
      <c r="B472" s="3" t="s">
        <v>946</v>
      </c>
      <c r="C472" s="4">
        <v>18750</v>
      </c>
      <c r="D472" s="4">
        <v>66000</v>
      </c>
      <c r="E472" s="4">
        <v>68250</v>
      </c>
      <c r="F472" s="4">
        <v>21000</v>
      </c>
    </row>
    <row r="473" spans="1:6" ht="12.75" customHeight="1" x14ac:dyDescent="0.2">
      <c r="A473" s="3" t="s">
        <v>947</v>
      </c>
      <c r="B473" s="3" t="s">
        <v>948</v>
      </c>
      <c r="C473" s="4">
        <v>3750</v>
      </c>
      <c r="D473" s="4">
        <v>3750</v>
      </c>
      <c r="E473" s="4">
        <v>2250</v>
      </c>
      <c r="F473" s="4">
        <v>2250</v>
      </c>
    </row>
    <row r="474" spans="1:6" ht="12.75" customHeight="1" x14ac:dyDescent="0.2">
      <c r="A474" s="3" t="s">
        <v>949</v>
      </c>
      <c r="B474" s="3" t="s">
        <v>950</v>
      </c>
      <c r="C474" s="4">
        <v>13260</v>
      </c>
      <c r="D474" s="4">
        <v>32760</v>
      </c>
      <c r="E474" s="4">
        <v>27300</v>
      </c>
      <c r="F474" s="4">
        <v>7800</v>
      </c>
    </row>
    <row r="475" spans="1:6" ht="12.75" customHeight="1" x14ac:dyDescent="0.2">
      <c r="A475" s="3" t="s">
        <v>951</v>
      </c>
      <c r="B475" s="3" t="s">
        <v>952</v>
      </c>
      <c r="C475" s="4">
        <v>579.35</v>
      </c>
      <c r="D475" s="4">
        <v>0</v>
      </c>
      <c r="E475" s="4">
        <v>0</v>
      </c>
      <c r="F475" s="4">
        <v>579.35</v>
      </c>
    </row>
    <row r="476" spans="1:6" ht="12.75" customHeight="1" x14ac:dyDescent="0.2">
      <c r="A476" s="3" t="s">
        <v>953</v>
      </c>
      <c r="B476" s="3" t="s">
        <v>954</v>
      </c>
      <c r="C476" s="4">
        <v>1680161.13</v>
      </c>
      <c r="D476" s="4">
        <v>5305867.29</v>
      </c>
      <c r="E476" s="4">
        <v>5547517.4100000001</v>
      </c>
      <c r="F476" s="4">
        <v>1921811.25</v>
      </c>
    </row>
    <row r="477" spans="1:6" ht="12.75" customHeight="1" x14ac:dyDescent="0.2">
      <c r="A477" s="3" t="s">
        <v>955</v>
      </c>
      <c r="B477" s="3" t="s">
        <v>956</v>
      </c>
      <c r="C477" s="4">
        <f>SUM(C478:C548)</f>
        <v>2168866.5500000003</v>
      </c>
      <c r="D477" s="4">
        <f>SUM(D478:D548)</f>
        <v>4436382.3600000003</v>
      </c>
      <c r="E477" s="4">
        <f>SUM(E478:E548)</f>
        <v>4232456.2300000004</v>
      </c>
      <c r="F477" s="4">
        <f>SUM(F478:F548)</f>
        <v>1964940.42</v>
      </c>
    </row>
    <row r="478" spans="1:6" ht="12.75" customHeight="1" x14ac:dyDescent="0.2">
      <c r="A478" s="3" t="s">
        <v>957</v>
      </c>
      <c r="B478" s="3" t="s">
        <v>958</v>
      </c>
      <c r="C478" s="4">
        <v>460</v>
      </c>
      <c r="D478" s="4">
        <v>0</v>
      </c>
      <c r="E478" s="4">
        <v>0</v>
      </c>
      <c r="F478" s="4">
        <v>460</v>
      </c>
    </row>
    <row r="479" spans="1:6" ht="12.75" customHeight="1" x14ac:dyDescent="0.2">
      <c r="A479" s="3" t="s">
        <v>959</v>
      </c>
      <c r="B479" s="3" t="s">
        <v>960</v>
      </c>
      <c r="C479" s="4">
        <v>1232.75</v>
      </c>
      <c r="D479" s="4">
        <v>3940.62</v>
      </c>
      <c r="E479" s="4">
        <v>3940.62</v>
      </c>
      <c r="F479" s="4">
        <v>1232.75</v>
      </c>
    </row>
    <row r="480" spans="1:6" ht="12.75" customHeight="1" x14ac:dyDescent="0.2">
      <c r="A480" s="3" t="s">
        <v>961</v>
      </c>
      <c r="B480" s="3" t="s">
        <v>962</v>
      </c>
      <c r="C480" s="4">
        <v>16639.990000000002</v>
      </c>
      <c r="D480" s="4">
        <v>49919.97</v>
      </c>
      <c r="E480" s="4">
        <v>49919.97</v>
      </c>
      <c r="F480" s="4">
        <v>16639.990000000002</v>
      </c>
    </row>
    <row r="481" spans="1:6" ht="12.75" customHeight="1" x14ac:dyDescent="0.2">
      <c r="A481" s="3" t="s">
        <v>963</v>
      </c>
      <c r="B481" s="3" t="s">
        <v>964</v>
      </c>
      <c r="C481" s="4">
        <v>1500</v>
      </c>
      <c r="D481" s="4">
        <v>0</v>
      </c>
      <c r="E481" s="4">
        <v>0</v>
      </c>
      <c r="F481" s="4">
        <v>1500</v>
      </c>
    </row>
    <row r="482" spans="1:6" ht="12.75" customHeight="1" x14ac:dyDescent="0.2">
      <c r="A482" s="3" t="s">
        <v>965</v>
      </c>
      <c r="B482" s="3" t="s">
        <v>966</v>
      </c>
      <c r="C482" s="4">
        <v>162318.34</v>
      </c>
      <c r="D482" s="4">
        <v>269082.82</v>
      </c>
      <c r="E482" s="4">
        <v>270976.63</v>
      </c>
      <c r="F482" s="4">
        <v>164212.15</v>
      </c>
    </row>
    <row r="483" spans="1:6" ht="12.75" customHeight="1" x14ac:dyDescent="0.2">
      <c r="A483" s="3" t="s">
        <v>967</v>
      </c>
      <c r="B483" s="3" t="s">
        <v>968</v>
      </c>
      <c r="C483" s="4">
        <v>9725.32</v>
      </c>
      <c r="D483" s="4">
        <v>5686.71</v>
      </c>
      <c r="E483" s="4">
        <v>3042.97</v>
      </c>
      <c r="F483" s="4">
        <v>7081.58</v>
      </c>
    </row>
    <row r="484" spans="1:6" ht="12.75" customHeight="1" x14ac:dyDescent="0.2">
      <c r="A484" s="3" t="s">
        <v>969</v>
      </c>
      <c r="B484" s="3" t="s">
        <v>970</v>
      </c>
      <c r="C484" s="4">
        <v>350</v>
      </c>
      <c r="D484" s="4">
        <v>0</v>
      </c>
      <c r="E484" s="4">
        <v>0</v>
      </c>
      <c r="F484" s="4">
        <v>350</v>
      </c>
    </row>
    <row r="485" spans="1:6" ht="12.75" customHeight="1" x14ac:dyDescent="0.2">
      <c r="A485" s="3" t="s">
        <v>971</v>
      </c>
      <c r="B485" s="3" t="s">
        <v>972</v>
      </c>
      <c r="C485" s="4">
        <v>0</v>
      </c>
      <c r="D485" s="4">
        <v>2430.96</v>
      </c>
      <c r="E485" s="4">
        <v>2430.96</v>
      </c>
      <c r="F485" s="4">
        <v>0</v>
      </c>
    </row>
    <row r="486" spans="1:6" ht="12.75" customHeight="1" x14ac:dyDescent="0.2">
      <c r="A486" s="3" t="s">
        <v>973</v>
      </c>
      <c r="B486" s="3" t="s">
        <v>974</v>
      </c>
      <c r="C486" s="4">
        <v>4738.5</v>
      </c>
      <c r="D486" s="4">
        <v>0</v>
      </c>
      <c r="E486" s="4">
        <v>0</v>
      </c>
      <c r="F486" s="4">
        <v>4738.5</v>
      </c>
    </row>
    <row r="487" spans="1:6" ht="12.75" customHeight="1" x14ac:dyDescent="0.2">
      <c r="A487" s="3" t="s">
        <v>975</v>
      </c>
      <c r="B487" s="3" t="s">
        <v>976</v>
      </c>
      <c r="C487" s="4">
        <v>0</v>
      </c>
      <c r="D487" s="4">
        <v>175</v>
      </c>
      <c r="E487" s="4">
        <v>175</v>
      </c>
      <c r="F487" s="4">
        <v>0</v>
      </c>
    </row>
    <row r="488" spans="1:6" ht="12.75" customHeight="1" x14ac:dyDescent="0.2">
      <c r="A488" s="3" t="s">
        <v>977</v>
      </c>
      <c r="B488" s="3" t="s">
        <v>978</v>
      </c>
      <c r="C488" s="4">
        <v>0</v>
      </c>
      <c r="D488" s="4">
        <v>112</v>
      </c>
      <c r="E488" s="4">
        <v>112</v>
      </c>
      <c r="F488" s="4">
        <v>0</v>
      </c>
    </row>
    <row r="489" spans="1:6" ht="12.75" customHeight="1" x14ac:dyDescent="0.2">
      <c r="A489" s="3" t="s">
        <v>979</v>
      </c>
      <c r="B489" s="3" t="s">
        <v>980</v>
      </c>
      <c r="C489" s="4">
        <v>749.35</v>
      </c>
      <c r="D489" s="4">
        <v>2721.62</v>
      </c>
      <c r="E489" s="4">
        <v>2833.43</v>
      </c>
      <c r="F489" s="4">
        <v>861.16</v>
      </c>
    </row>
    <row r="490" spans="1:6" ht="12.75" customHeight="1" x14ac:dyDescent="0.2">
      <c r="A490" s="3" t="s">
        <v>981</v>
      </c>
      <c r="B490" s="3" t="s">
        <v>982</v>
      </c>
      <c r="C490" s="4">
        <v>2803.78</v>
      </c>
      <c r="D490" s="4">
        <v>8411.34</v>
      </c>
      <c r="E490" s="4">
        <v>5607.56</v>
      </c>
      <c r="F490" s="4">
        <v>0</v>
      </c>
    </row>
    <row r="491" spans="1:6" ht="12.75" customHeight="1" x14ac:dyDescent="0.2">
      <c r="A491" s="3" t="s">
        <v>983</v>
      </c>
      <c r="B491" s="3" t="s">
        <v>984</v>
      </c>
      <c r="C491" s="4">
        <v>1855</v>
      </c>
      <c r="D491" s="4">
        <v>10307</v>
      </c>
      <c r="E491" s="4">
        <v>10307</v>
      </c>
      <c r="F491" s="4">
        <v>1855</v>
      </c>
    </row>
    <row r="492" spans="1:6" ht="12.75" customHeight="1" x14ac:dyDescent="0.2">
      <c r="A492" s="3" t="s">
        <v>985</v>
      </c>
      <c r="B492" s="3" t="s">
        <v>986</v>
      </c>
      <c r="C492" s="4">
        <v>1613.9</v>
      </c>
      <c r="D492" s="4">
        <v>5077.83</v>
      </c>
      <c r="E492" s="4">
        <v>5077.83</v>
      </c>
      <c r="F492" s="4">
        <v>1613.9</v>
      </c>
    </row>
    <row r="493" spans="1:6" ht="12.75" customHeight="1" x14ac:dyDescent="0.2">
      <c r="A493" s="3" t="s">
        <v>987</v>
      </c>
      <c r="B493" s="3" t="s">
        <v>988</v>
      </c>
      <c r="C493" s="4">
        <v>0</v>
      </c>
      <c r="D493" s="4">
        <v>4805</v>
      </c>
      <c r="E493" s="4">
        <v>4805</v>
      </c>
      <c r="F493" s="4">
        <v>0</v>
      </c>
    </row>
    <row r="494" spans="1:6" ht="12.75" customHeight="1" x14ac:dyDescent="0.2">
      <c r="A494" s="3" t="s">
        <v>989</v>
      </c>
      <c r="B494" s="3" t="s">
        <v>990</v>
      </c>
      <c r="C494" s="4">
        <v>708.9</v>
      </c>
      <c r="D494" s="4">
        <v>5633.5</v>
      </c>
      <c r="E494" s="4">
        <v>4924.6000000000004</v>
      </c>
      <c r="F494" s="4">
        <v>0</v>
      </c>
    </row>
    <row r="495" spans="1:6" ht="12.75" customHeight="1" x14ac:dyDescent="0.2">
      <c r="A495" s="3" t="s">
        <v>991</v>
      </c>
      <c r="B495" s="3" t="s">
        <v>992</v>
      </c>
      <c r="C495" s="4">
        <v>820</v>
      </c>
      <c r="D495" s="4">
        <v>0</v>
      </c>
      <c r="E495" s="4">
        <v>0</v>
      </c>
      <c r="F495" s="4">
        <v>820</v>
      </c>
    </row>
    <row r="496" spans="1:6" ht="12.75" customHeight="1" x14ac:dyDescent="0.2">
      <c r="A496" s="3" t="s">
        <v>993</v>
      </c>
      <c r="B496" s="3" t="s">
        <v>994</v>
      </c>
      <c r="C496" s="4">
        <v>260966.86</v>
      </c>
      <c r="D496" s="4">
        <v>0</v>
      </c>
      <c r="E496" s="4">
        <v>0</v>
      </c>
      <c r="F496" s="4">
        <v>260966.86</v>
      </c>
    </row>
    <row r="497" spans="1:6" ht="12.75" customHeight="1" x14ac:dyDescent="0.2">
      <c r="A497" s="3" t="s">
        <v>995</v>
      </c>
      <c r="B497" s="3" t="s">
        <v>996</v>
      </c>
      <c r="C497" s="4">
        <v>1830.86</v>
      </c>
      <c r="D497" s="4">
        <v>0</v>
      </c>
      <c r="E497" s="4">
        <v>0</v>
      </c>
      <c r="F497" s="4">
        <v>1830.86</v>
      </c>
    </row>
    <row r="498" spans="1:6" ht="12.75" customHeight="1" x14ac:dyDescent="0.2">
      <c r="A498" s="3" t="s">
        <v>997</v>
      </c>
      <c r="B498" s="3" t="s">
        <v>998</v>
      </c>
      <c r="C498" s="4">
        <v>1401.4</v>
      </c>
      <c r="D498" s="4">
        <v>0</v>
      </c>
      <c r="E498" s="4">
        <v>0</v>
      </c>
      <c r="F498" s="4">
        <v>1401.4</v>
      </c>
    </row>
    <row r="499" spans="1:6" ht="12.75" customHeight="1" x14ac:dyDescent="0.2">
      <c r="A499" s="3" t="s">
        <v>999</v>
      </c>
      <c r="B499" s="3" t="s">
        <v>1000</v>
      </c>
      <c r="C499" s="4">
        <v>220</v>
      </c>
      <c r="D499" s="4">
        <v>3458.68</v>
      </c>
      <c r="E499" s="4">
        <v>3986.18</v>
      </c>
      <c r="F499" s="4">
        <v>747.5</v>
      </c>
    </row>
    <row r="500" spans="1:6" ht="12.75" customHeight="1" x14ac:dyDescent="0.2">
      <c r="A500" s="3" t="s">
        <v>1001</v>
      </c>
      <c r="B500" s="3" t="s">
        <v>1002</v>
      </c>
      <c r="C500" s="4">
        <v>3266.59</v>
      </c>
      <c r="D500" s="4">
        <v>6686.16</v>
      </c>
      <c r="E500" s="4">
        <v>10736.95</v>
      </c>
      <c r="F500" s="4">
        <v>7317.38</v>
      </c>
    </row>
    <row r="501" spans="1:6" ht="12.75" customHeight="1" x14ac:dyDescent="0.2">
      <c r="A501" s="3" t="s">
        <v>1003</v>
      </c>
      <c r="B501" s="3" t="s">
        <v>1004</v>
      </c>
      <c r="C501" s="4">
        <v>25189.18</v>
      </c>
      <c r="D501" s="4">
        <v>52334.04</v>
      </c>
      <c r="E501" s="4">
        <v>64928.61</v>
      </c>
      <c r="F501" s="4">
        <v>37783.75</v>
      </c>
    </row>
    <row r="502" spans="1:6" ht="12.75" customHeight="1" x14ac:dyDescent="0.2">
      <c r="A502" s="3" t="s">
        <v>1005</v>
      </c>
      <c r="B502" s="3" t="s">
        <v>1006</v>
      </c>
      <c r="C502" s="4">
        <v>14598.53</v>
      </c>
      <c r="D502" s="4">
        <v>24036.73</v>
      </c>
      <c r="E502" s="4">
        <v>23354.04</v>
      </c>
      <c r="F502" s="4">
        <v>13915.84</v>
      </c>
    </row>
    <row r="503" spans="1:6" ht="12.75" customHeight="1" x14ac:dyDescent="0.2">
      <c r="A503" s="3" t="s">
        <v>1007</v>
      </c>
      <c r="B503" s="3" t="s">
        <v>1008</v>
      </c>
      <c r="C503" s="4">
        <v>5453.75</v>
      </c>
      <c r="D503" s="4">
        <v>9083.2900000000009</v>
      </c>
      <c r="E503" s="4">
        <v>5565.84</v>
      </c>
      <c r="F503" s="4">
        <v>1936.3</v>
      </c>
    </row>
    <row r="504" spans="1:6" ht="12.75" customHeight="1" x14ac:dyDescent="0.2">
      <c r="A504" s="3" t="s">
        <v>1009</v>
      </c>
      <c r="B504" s="3" t="s">
        <v>1010</v>
      </c>
      <c r="C504" s="4">
        <v>531.49</v>
      </c>
      <c r="D504" s="4">
        <v>531.49</v>
      </c>
      <c r="E504" s="4">
        <v>531.49</v>
      </c>
      <c r="F504" s="4">
        <v>531.49</v>
      </c>
    </row>
    <row r="505" spans="1:6" ht="12.75" customHeight="1" x14ac:dyDescent="0.2">
      <c r="A505" s="3" t="s">
        <v>1011</v>
      </c>
      <c r="B505" s="3" t="s">
        <v>1012</v>
      </c>
      <c r="C505" s="4">
        <v>6170.93</v>
      </c>
      <c r="D505" s="4">
        <v>19532.669999999998</v>
      </c>
      <c r="E505" s="4">
        <v>18675.080000000002</v>
      </c>
      <c r="F505" s="4">
        <v>5313.34</v>
      </c>
    </row>
    <row r="506" spans="1:6" ht="12.75" customHeight="1" x14ac:dyDescent="0.2">
      <c r="A506" s="3" t="s">
        <v>1013</v>
      </c>
      <c r="B506" s="3" t="s">
        <v>1014</v>
      </c>
      <c r="C506" s="4">
        <v>2280</v>
      </c>
      <c r="D506" s="4">
        <v>6840</v>
      </c>
      <c r="E506" s="4">
        <v>6840</v>
      </c>
      <c r="F506" s="4">
        <v>2280</v>
      </c>
    </row>
    <row r="507" spans="1:6" ht="12.75" customHeight="1" x14ac:dyDescent="0.2">
      <c r="A507" s="3" t="s">
        <v>1015</v>
      </c>
      <c r="B507" s="3" t="s">
        <v>1016</v>
      </c>
      <c r="C507" s="4">
        <v>5277.28</v>
      </c>
      <c r="D507" s="4">
        <v>13139.56</v>
      </c>
      <c r="E507" s="4">
        <v>16914.560000000001</v>
      </c>
      <c r="F507" s="4">
        <v>9052.2800000000007</v>
      </c>
    </row>
    <row r="508" spans="1:6" ht="12.75" customHeight="1" x14ac:dyDescent="0.2">
      <c r="A508" s="3" t="s">
        <v>1017</v>
      </c>
      <c r="B508" s="3" t="s">
        <v>1018</v>
      </c>
      <c r="C508" s="4">
        <v>95385.75</v>
      </c>
      <c r="D508" s="4">
        <v>239053.25</v>
      </c>
      <c r="E508" s="4">
        <v>215501.25</v>
      </c>
      <c r="F508" s="4">
        <v>71833.75</v>
      </c>
    </row>
    <row r="509" spans="1:6" ht="12.75" customHeight="1" x14ac:dyDescent="0.2">
      <c r="A509" s="3" t="s">
        <v>1019</v>
      </c>
      <c r="B509" s="3" t="s">
        <v>1020</v>
      </c>
      <c r="C509" s="4">
        <v>3080</v>
      </c>
      <c r="D509" s="4">
        <v>0</v>
      </c>
      <c r="E509" s="4">
        <v>0</v>
      </c>
      <c r="F509" s="4">
        <v>3080</v>
      </c>
    </row>
    <row r="510" spans="1:6" ht="12.75" customHeight="1" x14ac:dyDescent="0.2">
      <c r="A510" s="3" t="s">
        <v>1021</v>
      </c>
      <c r="B510" s="3" t="s">
        <v>1022</v>
      </c>
      <c r="C510" s="4">
        <v>252</v>
      </c>
      <c r="D510" s="4">
        <v>756</v>
      </c>
      <c r="E510" s="4">
        <v>756</v>
      </c>
      <c r="F510" s="4">
        <v>252</v>
      </c>
    </row>
    <row r="511" spans="1:6" ht="12.75" customHeight="1" x14ac:dyDescent="0.2">
      <c r="A511" s="3" t="s">
        <v>1023</v>
      </c>
      <c r="B511" s="3" t="s">
        <v>1024</v>
      </c>
      <c r="C511" s="4">
        <v>53923.46</v>
      </c>
      <c r="D511" s="4">
        <v>44732.7</v>
      </c>
      <c r="E511" s="4">
        <v>36926.82</v>
      </c>
      <c r="F511" s="4">
        <v>46117.58</v>
      </c>
    </row>
    <row r="512" spans="1:6" ht="12.75" customHeight="1" x14ac:dyDescent="0.2">
      <c r="A512" s="3" t="s">
        <v>1025</v>
      </c>
      <c r="B512" s="3" t="s">
        <v>1026</v>
      </c>
      <c r="C512" s="4">
        <v>67464.070000000007</v>
      </c>
      <c r="D512" s="4">
        <v>0</v>
      </c>
      <c r="E512" s="4">
        <v>0</v>
      </c>
      <c r="F512" s="4">
        <v>67464.070000000007</v>
      </c>
    </row>
    <row r="513" spans="1:6" ht="12.75" customHeight="1" x14ac:dyDescent="0.2">
      <c r="A513" s="3" t="s">
        <v>1027</v>
      </c>
      <c r="B513" s="3" t="s">
        <v>1028</v>
      </c>
      <c r="C513" s="4">
        <v>12378.5</v>
      </c>
      <c r="D513" s="4">
        <v>59780.25</v>
      </c>
      <c r="E513" s="4">
        <v>72628.75</v>
      </c>
      <c r="F513" s="4">
        <v>25227</v>
      </c>
    </row>
    <row r="514" spans="1:6" ht="12.75" customHeight="1" x14ac:dyDescent="0.2">
      <c r="A514" s="3" t="s">
        <v>1029</v>
      </c>
      <c r="B514" s="3" t="s">
        <v>1030</v>
      </c>
      <c r="C514" s="4">
        <v>0</v>
      </c>
      <c r="D514" s="4">
        <v>0</v>
      </c>
      <c r="E514" s="4">
        <v>731</v>
      </c>
      <c r="F514" s="4">
        <v>731</v>
      </c>
    </row>
    <row r="515" spans="1:6" ht="12.75" customHeight="1" x14ac:dyDescent="0.2">
      <c r="A515" s="3" t="s">
        <v>1031</v>
      </c>
      <c r="B515" s="3" t="s">
        <v>1032</v>
      </c>
      <c r="C515" s="4">
        <v>5950</v>
      </c>
      <c r="D515" s="4">
        <v>17850</v>
      </c>
      <c r="E515" s="4">
        <v>17850</v>
      </c>
      <c r="F515" s="4">
        <v>5950</v>
      </c>
    </row>
    <row r="516" spans="1:6" ht="12.75" customHeight="1" x14ac:dyDescent="0.2">
      <c r="A516" s="3" t="s">
        <v>1033</v>
      </c>
      <c r="B516" s="3" t="s">
        <v>1034</v>
      </c>
      <c r="C516" s="4">
        <v>15718.36</v>
      </c>
      <c r="D516" s="4">
        <v>87358.399999999994</v>
      </c>
      <c r="E516" s="4">
        <v>88799.15</v>
      </c>
      <c r="F516" s="4">
        <v>17159.11</v>
      </c>
    </row>
    <row r="517" spans="1:6" ht="12.75" customHeight="1" x14ac:dyDescent="0.2">
      <c r="A517" s="3" t="s">
        <v>1035</v>
      </c>
      <c r="B517" s="3" t="s">
        <v>1036</v>
      </c>
      <c r="C517" s="4">
        <v>323070.65999999997</v>
      </c>
      <c r="D517" s="4">
        <v>872422.5</v>
      </c>
      <c r="E517" s="4">
        <v>840660.23</v>
      </c>
      <c r="F517" s="4">
        <v>291308.39</v>
      </c>
    </row>
    <row r="518" spans="1:6" ht="12.75" customHeight="1" x14ac:dyDescent="0.2">
      <c r="A518" s="3" t="s">
        <v>1037</v>
      </c>
      <c r="B518" s="3" t="s">
        <v>1038</v>
      </c>
      <c r="C518" s="4">
        <v>11766.64</v>
      </c>
      <c r="D518" s="4">
        <v>17649.96</v>
      </c>
      <c r="E518" s="4">
        <v>17649.96</v>
      </c>
      <c r="F518" s="4">
        <v>11766.64</v>
      </c>
    </row>
    <row r="519" spans="1:6" ht="12.75" customHeight="1" x14ac:dyDescent="0.2">
      <c r="A519" s="3" t="s">
        <v>1039</v>
      </c>
      <c r="B519" s="3" t="s">
        <v>1040</v>
      </c>
      <c r="C519" s="4">
        <v>24349.79</v>
      </c>
      <c r="D519" s="4">
        <v>51072.58</v>
      </c>
      <c r="E519" s="4">
        <v>51059.81</v>
      </c>
      <c r="F519" s="4">
        <v>24337.02</v>
      </c>
    </row>
    <row r="520" spans="1:6" ht="12.75" customHeight="1" x14ac:dyDescent="0.2">
      <c r="A520" s="3" t="s">
        <v>1041</v>
      </c>
      <c r="B520" s="3" t="s">
        <v>1042</v>
      </c>
      <c r="C520" s="4">
        <v>61422</v>
      </c>
      <c r="D520" s="4">
        <v>92133</v>
      </c>
      <c r="E520" s="4">
        <v>92133</v>
      </c>
      <c r="F520" s="4">
        <v>61422</v>
      </c>
    </row>
    <row r="521" spans="1:6" ht="12.75" customHeight="1" x14ac:dyDescent="0.2">
      <c r="A521" s="3" t="s">
        <v>1043</v>
      </c>
      <c r="B521" s="3" t="s">
        <v>1044</v>
      </c>
      <c r="C521" s="4">
        <v>0</v>
      </c>
      <c r="D521" s="4">
        <v>358.8</v>
      </c>
      <c r="E521" s="4">
        <v>358.8</v>
      </c>
      <c r="F521" s="4">
        <v>0</v>
      </c>
    </row>
    <row r="522" spans="1:6" ht="12.75" customHeight="1" x14ac:dyDescent="0.2">
      <c r="A522" s="3" t="s">
        <v>1045</v>
      </c>
      <c r="B522" s="3" t="s">
        <v>1046</v>
      </c>
      <c r="C522" s="4">
        <v>36802.54</v>
      </c>
      <c r="D522" s="4">
        <v>111597.2</v>
      </c>
      <c r="E522" s="4">
        <v>110341.74</v>
      </c>
      <c r="F522" s="4">
        <v>35547.08</v>
      </c>
    </row>
    <row r="523" spans="1:6" ht="12.75" customHeight="1" x14ac:dyDescent="0.2">
      <c r="A523" s="3" t="s">
        <v>1047</v>
      </c>
      <c r="B523" s="3" t="s">
        <v>1048</v>
      </c>
      <c r="C523" s="4">
        <v>78325</v>
      </c>
      <c r="D523" s="4">
        <v>166903.29999999999</v>
      </c>
      <c r="E523" s="4">
        <v>247658.06</v>
      </c>
      <c r="F523" s="4">
        <v>159079.76</v>
      </c>
    </row>
    <row r="524" spans="1:6" ht="12.75" customHeight="1" x14ac:dyDescent="0.2">
      <c r="A524" s="3" t="s">
        <v>1049</v>
      </c>
      <c r="B524" s="3" t="s">
        <v>1050</v>
      </c>
      <c r="C524" s="4">
        <v>0</v>
      </c>
      <c r="D524" s="4">
        <v>11194.47</v>
      </c>
      <c r="E524" s="4">
        <v>11194.47</v>
      </c>
      <c r="F524" s="4">
        <v>0</v>
      </c>
    </row>
    <row r="525" spans="1:6" ht="12.75" customHeight="1" x14ac:dyDescent="0.2">
      <c r="A525" s="3" t="s">
        <v>1051</v>
      </c>
      <c r="B525" s="3" t="s">
        <v>1052</v>
      </c>
      <c r="C525" s="4">
        <v>2333.34</v>
      </c>
      <c r="D525" s="4">
        <v>0</v>
      </c>
      <c r="E525" s="4">
        <v>0</v>
      </c>
      <c r="F525" s="4">
        <v>2333.34</v>
      </c>
    </row>
    <row r="526" spans="1:6" ht="12.75" customHeight="1" x14ac:dyDescent="0.2">
      <c r="A526" s="3" t="s">
        <v>1053</v>
      </c>
      <c r="B526" s="3" t="s">
        <v>1054</v>
      </c>
      <c r="C526" s="4">
        <v>9606.14</v>
      </c>
      <c r="D526" s="4">
        <v>30618.42</v>
      </c>
      <c r="E526" s="4">
        <v>29608.42</v>
      </c>
      <c r="F526" s="4">
        <v>8596.14</v>
      </c>
    </row>
    <row r="527" spans="1:6" ht="12.75" customHeight="1" x14ac:dyDescent="0.2">
      <c r="A527" s="3" t="s">
        <v>1055</v>
      </c>
      <c r="B527" s="3" t="s">
        <v>1056</v>
      </c>
      <c r="C527" s="4">
        <v>4400</v>
      </c>
      <c r="D527" s="4">
        <v>0</v>
      </c>
      <c r="E527" s="4">
        <v>0</v>
      </c>
      <c r="F527" s="4">
        <v>4400</v>
      </c>
    </row>
    <row r="528" spans="1:6" ht="12.75" customHeight="1" x14ac:dyDescent="0.2">
      <c r="A528" s="3" t="s">
        <v>1057</v>
      </c>
      <c r="B528" s="3" t="s">
        <v>1058</v>
      </c>
      <c r="C528" s="4">
        <v>244912.76</v>
      </c>
      <c r="D528" s="4">
        <v>582029.89</v>
      </c>
      <c r="E528" s="4">
        <v>524327.22</v>
      </c>
      <c r="F528" s="4">
        <v>187210.09</v>
      </c>
    </row>
    <row r="529" spans="1:6" ht="12.75" customHeight="1" x14ac:dyDescent="0.2">
      <c r="A529" s="3" t="s">
        <v>1059</v>
      </c>
      <c r="B529" s="3" t="s">
        <v>1060</v>
      </c>
      <c r="C529" s="4">
        <v>120672.05</v>
      </c>
      <c r="D529" s="4">
        <v>453075.45</v>
      </c>
      <c r="E529" s="4">
        <v>371485.05</v>
      </c>
      <c r="F529" s="4">
        <v>39081.65</v>
      </c>
    </row>
    <row r="530" spans="1:6" ht="12.75" customHeight="1" x14ac:dyDescent="0.2">
      <c r="A530" s="3" t="s">
        <v>1061</v>
      </c>
      <c r="B530" s="3" t="s">
        <v>1062</v>
      </c>
      <c r="C530" s="4">
        <v>0</v>
      </c>
      <c r="D530" s="4">
        <v>1791.87</v>
      </c>
      <c r="E530" s="4">
        <v>1791.87</v>
      </c>
      <c r="F530" s="4">
        <v>0</v>
      </c>
    </row>
    <row r="531" spans="1:6" ht="12.75" customHeight="1" x14ac:dyDescent="0.2">
      <c r="A531" s="3" t="s">
        <v>1063</v>
      </c>
      <c r="B531" s="3" t="s">
        <v>1064</v>
      </c>
      <c r="C531" s="4">
        <v>15084.3</v>
      </c>
      <c r="D531" s="4">
        <v>15084.3</v>
      </c>
      <c r="E531" s="4">
        <v>10350.67</v>
      </c>
      <c r="F531" s="4">
        <v>10350.67</v>
      </c>
    </row>
    <row r="532" spans="1:6" ht="12.75" customHeight="1" x14ac:dyDescent="0.2">
      <c r="A532" s="3" t="s">
        <v>1065</v>
      </c>
      <c r="B532" s="3" t="s">
        <v>1066</v>
      </c>
      <c r="C532" s="4">
        <v>4077.59</v>
      </c>
      <c r="D532" s="4">
        <v>12232.77</v>
      </c>
      <c r="E532" s="4">
        <v>12232.77</v>
      </c>
      <c r="F532" s="4">
        <v>4077.59</v>
      </c>
    </row>
    <row r="533" spans="1:6" ht="12.75" customHeight="1" x14ac:dyDescent="0.2">
      <c r="A533" s="3" t="s">
        <v>1067</v>
      </c>
      <c r="B533" s="3" t="s">
        <v>1068</v>
      </c>
      <c r="C533" s="4">
        <v>3211</v>
      </c>
      <c r="D533" s="4">
        <v>9633</v>
      </c>
      <c r="E533" s="4">
        <v>9633</v>
      </c>
      <c r="F533" s="4">
        <v>3211</v>
      </c>
    </row>
    <row r="534" spans="1:6" ht="12.75" customHeight="1" x14ac:dyDescent="0.2">
      <c r="A534" s="3" t="s">
        <v>1069</v>
      </c>
      <c r="B534" s="3" t="s">
        <v>1070</v>
      </c>
      <c r="C534" s="4">
        <v>1800</v>
      </c>
      <c r="D534" s="4">
        <v>5400</v>
      </c>
      <c r="E534" s="4">
        <v>5400</v>
      </c>
      <c r="F534" s="4">
        <v>1800</v>
      </c>
    </row>
    <row r="535" spans="1:6" ht="12.75" customHeight="1" x14ac:dyDescent="0.2">
      <c r="A535" s="3" t="s">
        <v>1071</v>
      </c>
      <c r="B535" s="3" t="s">
        <v>1072</v>
      </c>
      <c r="C535" s="4">
        <v>623.53</v>
      </c>
      <c r="D535" s="4">
        <v>1870.59</v>
      </c>
      <c r="E535" s="4">
        <v>2071.4499999999998</v>
      </c>
      <c r="F535" s="4">
        <v>824.39</v>
      </c>
    </row>
    <row r="536" spans="1:6" ht="12.75" customHeight="1" x14ac:dyDescent="0.2">
      <c r="A536" s="3" t="s">
        <v>1073</v>
      </c>
      <c r="B536" s="3" t="s">
        <v>1074</v>
      </c>
      <c r="C536" s="4">
        <v>3873.29</v>
      </c>
      <c r="D536" s="4">
        <v>15493.16</v>
      </c>
      <c r="E536" s="4">
        <v>11619.87</v>
      </c>
      <c r="F536" s="4">
        <v>0</v>
      </c>
    </row>
    <row r="537" spans="1:6" ht="12.75" customHeight="1" x14ac:dyDescent="0.2">
      <c r="A537" s="3" t="s">
        <v>1075</v>
      </c>
      <c r="B537" s="3" t="s">
        <v>1076</v>
      </c>
      <c r="C537" s="4">
        <v>0</v>
      </c>
      <c r="D537" s="4">
        <v>2500</v>
      </c>
      <c r="E537" s="4">
        <v>3500</v>
      </c>
      <c r="F537" s="4">
        <v>1000</v>
      </c>
    </row>
    <row r="538" spans="1:6" ht="12.75" customHeight="1" x14ac:dyDescent="0.2">
      <c r="A538" s="3" t="s">
        <v>1077</v>
      </c>
      <c r="B538" s="3" t="s">
        <v>1078</v>
      </c>
      <c r="C538" s="4">
        <v>32130</v>
      </c>
      <c r="D538" s="4">
        <v>96390</v>
      </c>
      <c r="E538" s="4">
        <v>96390</v>
      </c>
      <c r="F538" s="4">
        <v>32130</v>
      </c>
    </row>
    <row r="539" spans="1:6" ht="12.75" customHeight="1" x14ac:dyDescent="0.2">
      <c r="A539" s="3" t="s">
        <v>1079</v>
      </c>
      <c r="B539" s="3" t="s">
        <v>1080</v>
      </c>
      <c r="C539" s="4">
        <v>279516.7</v>
      </c>
      <c r="D539" s="4">
        <v>641886.51</v>
      </c>
      <c r="E539" s="4">
        <v>575959.37</v>
      </c>
      <c r="F539" s="4">
        <v>213589.56</v>
      </c>
    </row>
    <row r="540" spans="1:6" ht="12.75" customHeight="1" x14ac:dyDescent="0.2">
      <c r="A540" s="3" t="s">
        <v>1081</v>
      </c>
      <c r="B540" s="3" t="s">
        <v>1082</v>
      </c>
      <c r="C540" s="4">
        <v>0</v>
      </c>
      <c r="D540" s="4">
        <v>36043.269999999997</v>
      </c>
      <c r="E540" s="4">
        <v>49265.53</v>
      </c>
      <c r="F540" s="4">
        <v>13222.26</v>
      </c>
    </row>
    <row r="541" spans="1:6" ht="12.75" customHeight="1" x14ac:dyDescent="0.2">
      <c r="A541" s="3" t="s">
        <v>1083</v>
      </c>
      <c r="B541" s="3" t="s">
        <v>1084</v>
      </c>
      <c r="C541" s="4">
        <v>107802.4</v>
      </c>
      <c r="D541" s="4">
        <v>180945.86</v>
      </c>
      <c r="E541" s="4">
        <v>129903.96</v>
      </c>
      <c r="F541" s="4">
        <v>56760.5</v>
      </c>
    </row>
    <row r="542" spans="1:6" ht="12.75" customHeight="1" x14ac:dyDescent="0.2">
      <c r="A542" s="3" t="s">
        <v>1085</v>
      </c>
      <c r="B542" s="3" t="s">
        <v>1086</v>
      </c>
      <c r="C542" s="4">
        <v>6317.98</v>
      </c>
      <c r="D542" s="4">
        <v>28755.97</v>
      </c>
      <c r="E542" s="4">
        <v>31380</v>
      </c>
      <c r="F542" s="4">
        <v>8942.01</v>
      </c>
    </row>
    <row r="543" spans="1:6" ht="12.75" customHeight="1" x14ac:dyDescent="0.2">
      <c r="A543" s="3" t="s">
        <v>1087</v>
      </c>
      <c r="B543" s="3" t="s">
        <v>1088</v>
      </c>
      <c r="C543" s="4">
        <v>0</v>
      </c>
      <c r="D543" s="4">
        <v>5700</v>
      </c>
      <c r="E543" s="4">
        <v>5700</v>
      </c>
      <c r="F543" s="4">
        <v>0</v>
      </c>
    </row>
    <row r="544" spans="1:6" ht="12.75" customHeight="1" x14ac:dyDescent="0.2">
      <c r="A544" s="3" t="s">
        <v>1089</v>
      </c>
      <c r="B544" s="3" t="s">
        <v>1090</v>
      </c>
      <c r="C544" s="4">
        <v>3075</v>
      </c>
      <c r="D544" s="4">
        <v>9225</v>
      </c>
      <c r="E544" s="4">
        <v>9225</v>
      </c>
      <c r="F544" s="4">
        <v>3075</v>
      </c>
    </row>
    <row r="545" spans="1:6" ht="12.75" customHeight="1" x14ac:dyDescent="0.2">
      <c r="A545" s="3" t="s">
        <v>1091</v>
      </c>
      <c r="B545" s="3" t="s">
        <v>1092</v>
      </c>
      <c r="C545" s="4">
        <v>1615</v>
      </c>
      <c r="D545" s="4">
        <v>4845</v>
      </c>
      <c r="E545" s="4">
        <v>4845</v>
      </c>
      <c r="F545" s="4">
        <v>1615</v>
      </c>
    </row>
    <row r="546" spans="1:6" ht="12.75" customHeight="1" x14ac:dyDescent="0.2">
      <c r="A546" s="3" t="s">
        <v>1093</v>
      </c>
      <c r="B546" s="3" t="s">
        <v>1094</v>
      </c>
      <c r="C546" s="4">
        <v>224</v>
      </c>
      <c r="D546" s="4">
        <v>1696</v>
      </c>
      <c r="E546" s="4">
        <v>1728</v>
      </c>
      <c r="F546" s="4">
        <v>256</v>
      </c>
    </row>
    <row r="547" spans="1:6" ht="12.75" customHeight="1" x14ac:dyDescent="0.2">
      <c r="A547" s="3" t="s">
        <v>1095</v>
      </c>
      <c r="B547" s="3" t="s">
        <v>1096</v>
      </c>
      <c r="C547" s="4">
        <v>5000</v>
      </c>
      <c r="D547" s="4">
        <v>5000</v>
      </c>
      <c r="E547" s="4">
        <v>0</v>
      </c>
      <c r="F547" s="4">
        <v>0</v>
      </c>
    </row>
    <row r="548" spans="1:6" ht="12.75" customHeight="1" x14ac:dyDescent="0.2">
      <c r="A548" s="3" t="s">
        <v>1097</v>
      </c>
      <c r="B548" s="3" t="s">
        <v>1098</v>
      </c>
      <c r="C548" s="4">
        <v>0</v>
      </c>
      <c r="D548" s="4">
        <v>19355.900000000001</v>
      </c>
      <c r="E548" s="4">
        <v>26103.69</v>
      </c>
      <c r="F548" s="4">
        <v>6747.79</v>
      </c>
    </row>
    <row r="549" spans="1:6" ht="12.75" customHeight="1" x14ac:dyDescent="0.2">
      <c r="A549" s="3" t="s">
        <v>1099</v>
      </c>
      <c r="B549" s="3" t="s">
        <v>1100</v>
      </c>
      <c r="C549" s="4">
        <f>C550+C557+C563+C570+C583</f>
        <v>9360135.5500000007</v>
      </c>
      <c r="D549" s="4">
        <f>D550+D557+D563+D570+D583</f>
        <v>32039645.370000001</v>
      </c>
      <c r="E549" s="4">
        <f>E550+E557+E563+E570+E583</f>
        <v>32965137.32</v>
      </c>
      <c r="F549" s="4">
        <f>F550+F557+F563+F570+F583</f>
        <v>10285627.5</v>
      </c>
    </row>
    <row r="550" spans="1:6" ht="12.75" customHeight="1" x14ac:dyDescent="0.2">
      <c r="A550" s="3" t="s">
        <v>1101</v>
      </c>
      <c r="B550" s="3" t="s">
        <v>1102</v>
      </c>
      <c r="C550" s="4">
        <f>SUM(C551:C556)</f>
        <v>4869826.12</v>
      </c>
      <c r="D550" s="4">
        <f>SUM(D551:D556)</f>
        <v>25185621.080000002</v>
      </c>
      <c r="E550" s="4">
        <f>SUM(E551:E556)</f>
        <v>25800887.07</v>
      </c>
      <c r="F550" s="4">
        <f>SUM(F551:F556)</f>
        <v>5485092.1100000003</v>
      </c>
    </row>
    <row r="551" spans="1:6" ht="12.75" customHeight="1" x14ac:dyDescent="0.2">
      <c r="A551" s="3" t="s">
        <v>1103</v>
      </c>
      <c r="B551" s="3" t="s">
        <v>1104</v>
      </c>
      <c r="C551" s="4">
        <v>2550934.1</v>
      </c>
      <c r="D551" s="4">
        <v>15461038.689999999</v>
      </c>
      <c r="E551" s="4">
        <v>15965728.57</v>
      </c>
      <c r="F551" s="4">
        <v>3055623.98</v>
      </c>
    </row>
    <row r="552" spans="1:6" ht="12.75" customHeight="1" x14ac:dyDescent="0.2">
      <c r="A552" s="3" t="s">
        <v>1105</v>
      </c>
      <c r="B552" s="3" t="s">
        <v>1106</v>
      </c>
      <c r="C552" s="4">
        <v>25598.47</v>
      </c>
      <c r="D552" s="4">
        <v>402610.06</v>
      </c>
      <c r="E552" s="4">
        <v>632357.44999999995</v>
      </c>
      <c r="F552" s="4">
        <v>255345.86</v>
      </c>
    </row>
    <row r="553" spans="1:6" ht="12.75" customHeight="1" x14ac:dyDescent="0.2">
      <c r="A553" s="3" t="s">
        <v>1107</v>
      </c>
      <c r="B553" s="3" t="s">
        <v>1108</v>
      </c>
      <c r="C553" s="4">
        <v>14453.03</v>
      </c>
      <c r="D553" s="4">
        <v>49443.8</v>
      </c>
      <c r="E553" s="4">
        <v>43801.58</v>
      </c>
      <c r="F553" s="4">
        <v>8810.81</v>
      </c>
    </row>
    <row r="554" spans="1:6" ht="12.75" customHeight="1" x14ac:dyDescent="0.2">
      <c r="A554" s="3" t="s">
        <v>1109</v>
      </c>
      <c r="B554" s="3" t="s">
        <v>1110</v>
      </c>
      <c r="C554" s="4">
        <v>313053.7</v>
      </c>
      <c r="D554" s="4">
        <v>7150730.7800000003</v>
      </c>
      <c r="E554" s="4">
        <v>6837677.0800000001</v>
      </c>
      <c r="F554" s="4">
        <v>0</v>
      </c>
    </row>
    <row r="555" spans="1:6" ht="12.75" customHeight="1" x14ac:dyDescent="0.2">
      <c r="A555" s="3" t="s">
        <v>1111</v>
      </c>
      <c r="B555" s="3" t="s">
        <v>1112</v>
      </c>
      <c r="C555" s="4">
        <v>1665412.21</v>
      </c>
      <c r="D555" s="4">
        <v>1677598.1</v>
      </c>
      <c r="E555" s="4">
        <v>1687713.07</v>
      </c>
      <c r="F555" s="4">
        <v>1675527.18</v>
      </c>
    </row>
    <row r="556" spans="1:6" ht="12.75" customHeight="1" x14ac:dyDescent="0.2">
      <c r="A556" s="3" t="s">
        <v>1113</v>
      </c>
      <c r="B556" s="3" t="s">
        <v>1114</v>
      </c>
      <c r="C556" s="4">
        <v>300374.61</v>
      </c>
      <c r="D556" s="4">
        <v>444199.65</v>
      </c>
      <c r="E556" s="4">
        <v>633609.31999999995</v>
      </c>
      <c r="F556" s="4">
        <v>489784.28</v>
      </c>
    </row>
    <row r="557" spans="1:6" ht="12.75" customHeight="1" x14ac:dyDescent="0.2">
      <c r="A557" s="3" t="s">
        <v>1115</v>
      </c>
      <c r="B557" s="3" t="s">
        <v>1116</v>
      </c>
      <c r="C557" s="4">
        <f>SUM(C558:C562)</f>
        <v>1361455.5699999998</v>
      </c>
      <c r="D557" s="4">
        <f>SUM(D558:D562)</f>
        <v>3747089.1999999997</v>
      </c>
      <c r="E557" s="4">
        <f>SUM(E558:E562)</f>
        <v>4030148.81</v>
      </c>
      <c r="F557" s="4">
        <f>SUM(F558:F562)</f>
        <v>1644515.18</v>
      </c>
    </row>
    <row r="558" spans="1:6" ht="12.75" customHeight="1" x14ac:dyDescent="0.2">
      <c r="A558" s="3" t="s">
        <v>1117</v>
      </c>
      <c r="B558" s="3" t="s">
        <v>1118</v>
      </c>
      <c r="C558" s="4">
        <v>49067.61</v>
      </c>
      <c r="D558" s="4">
        <v>94333.18</v>
      </c>
      <c r="E558" s="4">
        <v>94130.41</v>
      </c>
      <c r="F558" s="4">
        <v>48864.84</v>
      </c>
    </row>
    <row r="559" spans="1:6" ht="12.75" customHeight="1" x14ac:dyDescent="0.2">
      <c r="A559" s="3" t="s">
        <v>1119</v>
      </c>
      <c r="B559" s="3" t="s">
        <v>1120</v>
      </c>
      <c r="C559" s="4">
        <v>304011.38</v>
      </c>
      <c r="D559" s="4">
        <v>1976170.2</v>
      </c>
      <c r="E559" s="4">
        <v>1894988.57</v>
      </c>
      <c r="F559" s="4">
        <v>222829.75</v>
      </c>
    </row>
    <row r="560" spans="1:6" ht="12.75" customHeight="1" x14ac:dyDescent="0.2">
      <c r="A560" s="3" t="s">
        <v>1121</v>
      </c>
      <c r="B560" s="3" t="s">
        <v>1122</v>
      </c>
      <c r="C560" s="4">
        <v>404089.97</v>
      </c>
      <c r="D560" s="4">
        <v>1453043.5</v>
      </c>
      <c r="E560" s="4">
        <v>1609659.98</v>
      </c>
      <c r="F560" s="4">
        <v>560706.44999999995</v>
      </c>
    </row>
    <row r="561" spans="1:6" ht="12.75" customHeight="1" x14ac:dyDescent="0.2">
      <c r="A561" s="3" t="s">
        <v>1123</v>
      </c>
      <c r="B561" s="3" t="s">
        <v>1124</v>
      </c>
      <c r="C561" s="4">
        <v>603206.61</v>
      </c>
      <c r="D561" s="4">
        <v>219822.32</v>
      </c>
      <c r="E561" s="4">
        <v>427529.85</v>
      </c>
      <c r="F561" s="4">
        <v>810914.14</v>
      </c>
    </row>
    <row r="562" spans="1:6" ht="12.75" customHeight="1" x14ac:dyDescent="0.2">
      <c r="A562" s="3" t="s">
        <v>1125</v>
      </c>
      <c r="B562" s="3" t="s">
        <v>1126</v>
      </c>
      <c r="C562" s="4">
        <v>1080</v>
      </c>
      <c r="D562" s="4">
        <v>3720</v>
      </c>
      <c r="E562" s="4">
        <v>3840</v>
      </c>
      <c r="F562" s="4">
        <v>1200</v>
      </c>
    </row>
    <row r="563" spans="1:6" ht="12.75" customHeight="1" x14ac:dyDescent="0.2">
      <c r="A563" s="3" t="s">
        <v>1127</v>
      </c>
      <c r="B563" s="3" t="s">
        <v>1128</v>
      </c>
      <c r="C563" s="4">
        <f>SUM(C564:C569)</f>
        <v>805535.26000000013</v>
      </c>
      <c r="D563" s="4">
        <f>SUM(D564:D569)</f>
        <v>1280586.4099999999</v>
      </c>
      <c r="E563" s="4">
        <f>SUM(E564:E569)</f>
        <v>1491412.4999999998</v>
      </c>
      <c r="F563" s="4">
        <f>SUM(F564:F569)</f>
        <v>1016361.3500000001</v>
      </c>
    </row>
    <row r="564" spans="1:6" ht="12.75" customHeight="1" x14ac:dyDescent="0.2">
      <c r="A564" s="3" t="s">
        <v>1129</v>
      </c>
      <c r="B564" s="3" t="s">
        <v>1130</v>
      </c>
      <c r="C564" s="4">
        <v>77.2</v>
      </c>
      <c r="D564" s="4">
        <v>0</v>
      </c>
      <c r="E564" s="4">
        <v>0</v>
      </c>
      <c r="F564" s="4">
        <v>77.2</v>
      </c>
    </row>
    <row r="565" spans="1:6" ht="12.75" customHeight="1" x14ac:dyDescent="0.2">
      <c r="A565" s="3" t="s">
        <v>1131</v>
      </c>
      <c r="B565" s="3" t="s">
        <v>1132</v>
      </c>
      <c r="C565" s="4">
        <v>405357.95</v>
      </c>
      <c r="D565" s="4">
        <v>697398.81</v>
      </c>
      <c r="E565" s="4">
        <v>894667.11</v>
      </c>
      <c r="F565" s="4">
        <v>602626.25</v>
      </c>
    </row>
    <row r="566" spans="1:6" ht="12.75" customHeight="1" x14ac:dyDescent="0.2">
      <c r="A566" s="3" t="s">
        <v>1133</v>
      </c>
      <c r="B566" s="3" t="s">
        <v>1134</v>
      </c>
      <c r="C566" s="4">
        <v>63713.83</v>
      </c>
      <c r="D566" s="4">
        <v>111796.03</v>
      </c>
      <c r="E566" s="4">
        <v>113782.01</v>
      </c>
      <c r="F566" s="4">
        <v>65699.81</v>
      </c>
    </row>
    <row r="567" spans="1:6" ht="12.75" customHeight="1" x14ac:dyDescent="0.2">
      <c r="A567" s="3" t="s">
        <v>1135</v>
      </c>
      <c r="B567" s="3" t="s">
        <v>1136</v>
      </c>
      <c r="C567" s="4">
        <v>248280.35</v>
      </c>
      <c r="D567" s="4">
        <v>337080.67</v>
      </c>
      <c r="E567" s="4">
        <v>350476.49</v>
      </c>
      <c r="F567" s="4">
        <v>261676.17</v>
      </c>
    </row>
    <row r="568" spans="1:6" ht="12.75" customHeight="1" x14ac:dyDescent="0.2">
      <c r="A568" s="3" t="s">
        <v>1137</v>
      </c>
      <c r="B568" s="3" t="s">
        <v>1138</v>
      </c>
      <c r="C568" s="4">
        <v>80892.27</v>
      </c>
      <c r="D568" s="4">
        <v>121706.47</v>
      </c>
      <c r="E568" s="4">
        <v>118507.96</v>
      </c>
      <c r="F568" s="4">
        <v>77693.759999999995</v>
      </c>
    </row>
    <row r="569" spans="1:6" ht="12.75" customHeight="1" x14ac:dyDescent="0.2">
      <c r="A569" s="3" t="s">
        <v>1139</v>
      </c>
      <c r="B569" s="3" t="s">
        <v>1140</v>
      </c>
      <c r="C569" s="4">
        <v>7213.66</v>
      </c>
      <c r="D569" s="4">
        <v>12604.43</v>
      </c>
      <c r="E569" s="4">
        <v>13978.93</v>
      </c>
      <c r="F569" s="4">
        <v>8588.16</v>
      </c>
    </row>
    <row r="570" spans="1:6" ht="12.75" customHeight="1" x14ac:dyDescent="0.2">
      <c r="A570" s="3" t="s">
        <v>1141</v>
      </c>
      <c r="B570" s="3" t="s">
        <v>1142</v>
      </c>
      <c r="C570" s="4">
        <f>SUM(C571:C582)</f>
        <v>2161644.0500000003</v>
      </c>
      <c r="D570" s="4">
        <f>SUM(D571:D582)</f>
        <v>1770078.5</v>
      </c>
      <c r="E570" s="4">
        <f>SUM(E571:E582)</f>
        <v>1642688.94</v>
      </c>
      <c r="F570" s="4">
        <f>SUM(F571:F582)</f>
        <v>2034254.4899999998</v>
      </c>
    </row>
    <row r="571" spans="1:6" ht="12.75" customHeight="1" x14ac:dyDescent="0.2">
      <c r="A571" s="3" t="s">
        <v>1143</v>
      </c>
      <c r="B571" s="3" t="s">
        <v>1144</v>
      </c>
      <c r="C571" s="4">
        <v>166296.38</v>
      </c>
      <c r="D571" s="4">
        <v>528115.73</v>
      </c>
      <c r="E571" s="4">
        <v>508921.13</v>
      </c>
      <c r="F571" s="4">
        <v>147101.78</v>
      </c>
    </row>
    <row r="572" spans="1:6" ht="12.75" customHeight="1" x14ac:dyDescent="0.2">
      <c r="A572" s="3" t="s">
        <v>1145</v>
      </c>
      <c r="B572" s="3" t="s">
        <v>1146</v>
      </c>
      <c r="C572" s="4">
        <v>355833.84</v>
      </c>
      <c r="D572" s="4">
        <v>406259.84</v>
      </c>
      <c r="E572" s="4">
        <v>340250.46</v>
      </c>
      <c r="F572" s="4">
        <v>289824.46000000002</v>
      </c>
    </row>
    <row r="573" spans="1:6" ht="12.75" customHeight="1" x14ac:dyDescent="0.2">
      <c r="A573" s="3" t="s">
        <v>1147</v>
      </c>
      <c r="B573" s="3" t="s">
        <v>1148</v>
      </c>
      <c r="C573" s="4">
        <v>0</v>
      </c>
      <c r="D573" s="4">
        <v>6411.53</v>
      </c>
      <c r="E573" s="4">
        <v>9741.2000000000007</v>
      </c>
      <c r="F573" s="4">
        <v>3329.67</v>
      </c>
    </row>
    <row r="574" spans="1:6" ht="12.75" customHeight="1" x14ac:dyDescent="0.2">
      <c r="A574" s="3" t="s">
        <v>1149</v>
      </c>
      <c r="B574" s="3" t="s">
        <v>1150</v>
      </c>
      <c r="C574" s="4">
        <v>202689.25</v>
      </c>
      <c r="D574" s="4">
        <v>563792.52</v>
      </c>
      <c r="E574" s="4">
        <v>578252.51</v>
      </c>
      <c r="F574" s="4">
        <v>217149.24</v>
      </c>
    </row>
    <row r="575" spans="1:6" ht="12.75" customHeight="1" x14ac:dyDescent="0.2">
      <c r="A575" s="3" t="s">
        <v>1151</v>
      </c>
      <c r="B575" s="3" t="s">
        <v>1152</v>
      </c>
      <c r="C575" s="4">
        <v>424191.08</v>
      </c>
      <c r="D575" s="4">
        <v>0</v>
      </c>
      <c r="E575" s="4">
        <v>0</v>
      </c>
      <c r="F575" s="4">
        <v>424191.08</v>
      </c>
    </row>
    <row r="576" spans="1:6" ht="12.75" customHeight="1" x14ac:dyDescent="0.2">
      <c r="A576" s="3" t="s">
        <v>1153</v>
      </c>
      <c r="B576" s="3" t="s">
        <v>1154</v>
      </c>
      <c r="C576" s="4">
        <v>60721.41</v>
      </c>
      <c r="D576" s="4">
        <v>75164.23</v>
      </c>
      <c r="E576" s="4">
        <v>15164.23</v>
      </c>
      <c r="F576" s="4">
        <v>721.41</v>
      </c>
    </row>
    <row r="577" spans="1:6" ht="12.75" customHeight="1" x14ac:dyDescent="0.2">
      <c r="A577" s="3" t="s">
        <v>1155</v>
      </c>
      <c r="B577" s="3" t="s">
        <v>1156</v>
      </c>
      <c r="C577" s="4">
        <v>121372.82</v>
      </c>
      <c r="D577" s="4">
        <v>0</v>
      </c>
      <c r="E577" s="4">
        <v>0</v>
      </c>
      <c r="F577" s="4">
        <v>121372.82</v>
      </c>
    </row>
    <row r="578" spans="1:6" ht="12.75" customHeight="1" x14ac:dyDescent="0.2">
      <c r="A578" s="3" t="s">
        <v>1157</v>
      </c>
      <c r="B578" s="3" t="s">
        <v>1158</v>
      </c>
      <c r="C578" s="4">
        <v>56326.37</v>
      </c>
      <c r="D578" s="4">
        <v>166832.54999999999</v>
      </c>
      <c r="E578" s="4">
        <v>164322.70000000001</v>
      </c>
      <c r="F578" s="4">
        <v>53816.52</v>
      </c>
    </row>
    <row r="579" spans="1:6" ht="12.75" customHeight="1" x14ac:dyDescent="0.2">
      <c r="A579" s="3" t="s">
        <v>1159</v>
      </c>
      <c r="B579" s="3" t="s">
        <v>1160</v>
      </c>
      <c r="C579" s="4">
        <v>768358.59</v>
      </c>
      <c r="D579" s="4">
        <v>0</v>
      </c>
      <c r="E579" s="4">
        <v>0</v>
      </c>
      <c r="F579" s="4">
        <v>768358.59</v>
      </c>
    </row>
    <row r="580" spans="1:6" ht="12.75" customHeight="1" x14ac:dyDescent="0.2">
      <c r="A580" s="3" t="s">
        <v>1161</v>
      </c>
      <c r="B580" s="3" t="s">
        <v>1162</v>
      </c>
      <c r="C580" s="4">
        <v>4957.09</v>
      </c>
      <c r="D580" s="4">
        <v>17540.439999999999</v>
      </c>
      <c r="E580" s="4">
        <v>20972.27</v>
      </c>
      <c r="F580" s="4">
        <v>8388.92</v>
      </c>
    </row>
    <row r="581" spans="1:6" ht="12.75" customHeight="1" x14ac:dyDescent="0.2">
      <c r="A581" s="3" t="s">
        <v>1163</v>
      </c>
      <c r="B581" s="3" t="s">
        <v>1164</v>
      </c>
      <c r="C581" s="4">
        <v>0</v>
      </c>
      <c r="D581" s="4">
        <v>3270</v>
      </c>
      <c r="E581" s="4">
        <v>3270</v>
      </c>
      <c r="F581" s="4">
        <v>0</v>
      </c>
    </row>
    <row r="582" spans="1:6" ht="12.75" customHeight="1" x14ac:dyDescent="0.2">
      <c r="A582" s="3" t="s">
        <v>1165</v>
      </c>
      <c r="B582" s="3" t="s">
        <v>1166</v>
      </c>
      <c r="C582" s="4">
        <v>897.22</v>
      </c>
      <c r="D582" s="4">
        <v>2691.66</v>
      </c>
      <c r="E582" s="4">
        <v>1794.44</v>
      </c>
      <c r="F582" s="4">
        <v>0</v>
      </c>
    </row>
    <row r="583" spans="1:6" ht="12.75" customHeight="1" x14ac:dyDescent="0.2">
      <c r="A583" s="3" t="s">
        <v>1167</v>
      </c>
      <c r="B583" s="3" t="s">
        <v>1168</v>
      </c>
      <c r="C583" s="4">
        <f>SUM(C584:C585)</f>
        <v>161674.55000000002</v>
      </c>
      <c r="D583" s="4">
        <f>SUM(D584:D585)</f>
        <v>56270.179999999993</v>
      </c>
      <c r="E583" s="4">
        <f>SUM(E584:E585)</f>
        <v>0</v>
      </c>
      <c r="F583" s="4">
        <f>SUM(F584:F585)</f>
        <v>105404.37</v>
      </c>
    </row>
    <row r="584" spans="1:6" ht="12.75" customHeight="1" x14ac:dyDescent="0.2">
      <c r="A584" s="3" t="s">
        <v>1169</v>
      </c>
      <c r="B584" s="3" t="s">
        <v>1170</v>
      </c>
      <c r="C584" s="4">
        <v>130667.32</v>
      </c>
      <c r="D584" s="4">
        <v>44751.09</v>
      </c>
      <c r="E584" s="4">
        <v>0</v>
      </c>
      <c r="F584" s="4">
        <v>85916.23</v>
      </c>
    </row>
    <row r="585" spans="1:6" ht="12.75" customHeight="1" x14ac:dyDescent="0.2">
      <c r="A585" s="3" t="s">
        <v>1171</v>
      </c>
      <c r="B585" s="3" t="s">
        <v>1172</v>
      </c>
      <c r="C585" s="4">
        <v>31007.23</v>
      </c>
      <c r="D585" s="4">
        <v>11519.09</v>
      </c>
      <c r="E585" s="4">
        <v>0</v>
      </c>
      <c r="F585" s="4">
        <v>19488.14</v>
      </c>
    </row>
    <row r="586" spans="1:6" ht="12.75" customHeight="1" x14ac:dyDescent="0.2">
      <c r="A586" s="3" t="s">
        <v>1173</v>
      </c>
      <c r="B586" s="3" t="s">
        <v>1174</v>
      </c>
      <c r="C586" s="4">
        <f>C587+C591</f>
        <v>12086541.699999999</v>
      </c>
      <c r="D586" s="4">
        <f>D587+D591</f>
        <v>11318402.100000001</v>
      </c>
      <c r="E586" s="4">
        <f>E587+E591</f>
        <v>7804040.8400000008</v>
      </c>
      <c r="F586" s="4">
        <f>F587+F591</f>
        <v>8572180.4399999995</v>
      </c>
    </row>
    <row r="587" spans="1:6" ht="12.75" customHeight="1" x14ac:dyDescent="0.2">
      <c r="A587" s="3" t="s">
        <v>1175</v>
      </c>
      <c r="B587" s="3" t="s">
        <v>1176</v>
      </c>
      <c r="C587" s="4">
        <f>SUM(C588:C590)</f>
        <v>317778.41000000003</v>
      </c>
      <c r="D587" s="4">
        <f>SUM(D588:D590)</f>
        <v>224194.74</v>
      </c>
      <c r="E587" s="4">
        <f>SUM(E588:E590)</f>
        <v>107859.77</v>
      </c>
      <c r="F587" s="4">
        <f>SUM(F588:F590)</f>
        <v>201443.44</v>
      </c>
    </row>
    <row r="588" spans="1:6" ht="12.75" customHeight="1" x14ac:dyDescent="0.2">
      <c r="A588" s="3" t="s">
        <v>1177</v>
      </c>
      <c r="B588" s="3" t="s">
        <v>1178</v>
      </c>
      <c r="C588" s="4">
        <v>317549.89</v>
      </c>
      <c r="D588" s="4">
        <v>224161.99</v>
      </c>
      <c r="E588" s="4">
        <v>107827.02</v>
      </c>
      <c r="F588" s="4">
        <v>201214.92</v>
      </c>
    </row>
    <row r="589" spans="1:6" ht="12.75" customHeight="1" x14ac:dyDescent="0.2">
      <c r="A589" s="3" t="s">
        <v>1179</v>
      </c>
      <c r="B589" s="3" t="s">
        <v>1180</v>
      </c>
      <c r="C589" s="4">
        <v>0</v>
      </c>
      <c r="D589" s="4">
        <v>32.75</v>
      </c>
      <c r="E589" s="4">
        <v>32.75</v>
      </c>
      <c r="F589" s="4">
        <v>0</v>
      </c>
    </row>
    <row r="590" spans="1:6" ht="12.75" customHeight="1" x14ac:dyDescent="0.2">
      <c r="A590" s="3" t="s">
        <v>1181</v>
      </c>
      <c r="B590" s="3" t="s">
        <v>1182</v>
      </c>
      <c r="C590" s="4">
        <v>228.52</v>
      </c>
      <c r="D590" s="4">
        <v>0</v>
      </c>
      <c r="E590" s="4">
        <v>0</v>
      </c>
      <c r="F590" s="4">
        <v>228.52</v>
      </c>
    </row>
    <row r="591" spans="1:6" ht="12.75" customHeight="1" x14ac:dyDescent="0.2">
      <c r="A591" s="3" t="s">
        <v>1183</v>
      </c>
      <c r="B591" s="3" t="s">
        <v>1184</v>
      </c>
      <c r="C591" s="4">
        <f>SUM(C592:C596)</f>
        <v>11768763.289999999</v>
      </c>
      <c r="D591" s="4">
        <f>SUM(D592:D596)</f>
        <v>11094207.360000001</v>
      </c>
      <c r="E591" s="4">
        <f>SUM(E592:E596)</f>
        <v>7696181.0700000012</v>
      </c>
      <c r="F591" s="4">
        <f>SUM(F592:F596)</f>
        <v>8370737</v>
      </c>
    </row>
    <row r="592" spans="1:6" ht="12.75" customHeight="1" x14ac:dyDescent="0.2">
      <c r="A592" s="3" t="s">
        <v>1185</v>
      </c>
      <c r="B592" s="3" t="s">
        <v>1186</v>
      </c>
      <c r="C592" s="4">
        <v>6645563.1399999997</v>
      </c>
      <c r="D592" s="4">
        <v>1672677.41</v>
      </c>
      <c r="E592" s="4">
        <v>1743090.23</v>
      </c>
      <c r="F592" s="4">
        <v>6715975.96</v>
      </c>
    </row>
    <row r="593" spans="1:6" ht="12.75" customHeight="1" x14ac:dyDescent="0.2">
      <c r="A593" s="3" t="s">
        <v>1187</v>
      </c>
      <c r="B593" s="3" t="s">
        <v>1188</v>
      </c>
      <c r="C593" s="4">
        <v>3372014.31</v>
      </c>
      <c r="D593" s="4">
        <v>8470159.4600000009</v>
      </c>
      <c r="E593" s="4">
        <v>5098145.1500000004</v>
      </c>
      <c r="F593" s="4">
        <v>0</v>
      </c>
    </row>
    <row r="594" spans="1:6" ht="12.75" customHeight="1" x14ac:dyDescent="0.2">
      <c r="A594" s="3" t="s">
        <v>1189</v>
      </c>
      <c r="B594" s="3" t="s">
        <v>1190</v>
      </c>
      <c r="C594" s="4">
        <v>899129.68</v>
      </c>
      <c r="D594" s="4">
        <v>0</v>
      </c>
      <c r="E594" s="4">
        <v>156026.07</v>
      </c>
      <c r="F594" s="4">
        <v>1055155.75</v>
      </c>
    </row>
    <row r="595" spans="1:6" ht="12.75" customHeight="1" x14ac:dyDescent="0.2">
      <c r="A595" s="3" t="s">
        <v>1191</v>
      </c>
      <c r="B595" s="3" t="s">
        <v>1192</v>
      </c>
      <c r="C595" s="4">
        <v>274290.40999999997</v>
      </c>
      <c r="D595" s="4">
        <v>373604.74</v>
      </c>
      <c r="E595" s="4">
        <v>99314.33</v>
      </c>
      <c r="F595" s="4">
        <v>0</v>
      </c>
    </row>
    <row r="596" spans="1:6" ht="12.75" customHeight="1" x14ac:dyDescent="0.2">
      <c r="A596" s="3" t="s">
        <v>1193</v>
      </c>
      <c r="B596" s="3" t="s">
        <v>1194</v>
      </c>
      <c r="C596" s="4">
        <v>577765.75</v>
      </c>
      <c r="D596" s="4">
        <v>577765.75</v>
      </c>
      <c r="E596" s="4">
        <v>599605.29</v>
      </c>
      <c r="F596" s="4">
        <v>599605.29</v>
      </c>
    </row>
    <row r="597" spans="1:6" ht="12.75" customHeight="1" x14ac:dyDescent="0.2">
      <c r="A597" s="3" t="s">
        <v>1195</v>
      </c>
      <c r="B597" s="3" t="s">
        <v>1196</v>
      </c>
      <c r="C597" s="4">
        <f>C598</f>
        <v>22294371.239999998</v>
      </c>
      <c r="D597" s="4">
        <f>D598</f>
        <v>34844039.530000001</v>
      </c>
      <c r="E597" s="4">
        <f>E598</f>
        <v>35688608.759999998</v>
      </c>
      <c r="F597" s="4">
        <f>F598</f>
        <v>23138940.469999999</v>
      </c>
    </row>
    <row r="598" spans="1:6" ht="12.75" customHeight="1" x14ac:dyDescent="0.2">
      <c r="A598" s="3" t="s">
        <v>1197</v>
      </c>
      <c r="B598" s="3" t="s">
        <v>1198</v>
      </c>
      <c r="C598" s="4">
        <f>SUM(C599:C619)</f>
        <v>22294371.239999998</v>
      </c>
      <c r="D598" s="4">
        <f>SUM(D599:D619)</f>
        <v>34844039.530000001</v>
      </c>
      <c r="E598" s="4">
        <f>SUM(E599:E619)</f>
        <v>35688608.759999998</v>
      </c>
      <c r="F598" s="4">
        <f>SUM(F599:F619)</f>
        <v>23138940.469999999</v>
      </c>
    </row>
    <row r="599" spans="1:6" ht="12.75" customHeight="1" x14ac:dyDescent="0.2">
      <c r="A599" s="3" t="s">
        <v>1199</v>
      </c>
      <c r="B599" s="3" t="s">
        <v>1200</v>
      </c>
      <c r="C599" s="4">
        <v>1805247.65</v>
      </c>
      <c r="D599" s="4">
        <v>172827</v>
      </c>
      <c r="E599" s="4">
        <v>2290.16</v>
      </c>
      <c r="F599" s="4">
        <v>1634710.81</v>
      </c>
    </row>
    <row r="600" spans="1:6" ht="12.75" customHeight="1" x14ac:dyDescent="0.2">
      <c r="A600" s="3" t="s">
        <v>1201</v>
      </c>
      <c r="B600" s="3" t="s">
        <v>1202</v>
      </c>
      <c r="C600" s="4">
        <v>269531.95</v>
      </c>
      <c r="D600" s="4">
        <v>2182484.08</v>
      </c>
      <c r="E600" s="4">
        <v>1949534.4</v>
      </c>
      <c r="F600" s="4">
        <v>36582.269999999997</v>
      </c>
    </row>
    <row r="601" spans="1:6" ht="12.75" customHeight="1" x14ac:dyDescent="0.2">
      <c r="A601" s="3" t="s">
        <v>1203</v>
      </c>
      <c r="B601" s="3" t="s">
        <v>1204</v>
      </c>
      <c r="C601" s="4">
        <v>5649980</v>
      </c>
      <c r="D601" s="4">
        <v>0</v>
      </c>
      <c r="E601" s="4">
        <v>0</v>
      </c>
      <c r="F601" s="4">
        <v>5649980</v>
      </c>
    </row>
    <row r="602" spans="1:6" ht="12.75" customHeight="1" x14ac:dyDescent="0.2">
      <c r="A602" s="3" t="s">
        <v>1205</v>
      </c>
      <c r="B602" s="3" t="s">
        <v>1206</v>
      </c>
      <c r="C602" s="4">
        <v>1964675.77</v>
      </c>
      <c r="D602" s="4">
        <v>0</v>
      </c>
      <c r="E602" s="4">
        <v>0</v>
      </c>
      <c r="F602" s="4">
        <v>1964675.77</v>
      </c>
    </row>
    <row r="603" spans="1:6" ht="12.75" customHeight="1" x14ac:dyDescent="0.2">
      <c r="A603" s="3" t="s">
        <v>1207</v>
      </c>
      <c r="B603" s="3" t="s">
        <v>1208</v>
      </c>
      <c r="C603" s="4">
        <v>2436781.75</v>
      </c>
      <c r="D603" s="4">
        <v>0</v>
      </c>
      <c r="E603" s="4">
        <v>26001.85</v>
      </c>
      <c r="F603" s="4">
        <v>2462783.6</v>
      </c>
    </row>
    <row r="604" spans="1:6" ht="12.75" customHeight="1" x14ac:dyDescent="0.2">
      <c r="A604" s="3" t="s">
        <v>1209</v>
      </c>
      <c r="B604" s="3" t="s">
        <v>1210</v>
      </c>
      <c r="C604" s="4">
        <v>176082.67</v>
      </c>
      <c r="D604" s="4">
        <v>0</v>
      </c>
      <c r="E604" s="4">
        <v>0</v>
      </c>
      <c r="F604" s="4">
        <v>176082.67</v>
      </c>
    </row>
    <row r="605" spans="1:6" ht="12.75" customHeight="1" x14ac:dyDescent="0.2">
      <c r="A605" s="3" t="s">
        <v>1211</v>
      </c>
      <c r="B605" s="3" t="s">
        <v>1212</v>
      </c>
      <c r="C605" s="4">
        <v>3038714.03</v>
      </c>
      <c r="D605" s="4">
        <v>0</v>
      </c>
      <c r="E605" s="4">
        <v>0</v>
      </c>
      <c r="F605" s="4">
        <v>3038714.03</v>
      </c>
    </row>
    <row r="606" spans="1:6" ht="12.75" customHeight="1" x14ac:dyDescent="0.2">
      <c r="A606" s="3" t="s">
        <v>1213</v>
      </c>
      <c r="B606" s="3" t="s">
        <v>1214</v>
      </c>
      <c r="C606" s="4">
        <v>2733658.34</v>
      </c>
      <c r="D606" s="4">
        <v>1306036.98</v>
      </c>
      <c r="E606" s="4">
        <v>80380.39</v>
      </c>
      <c r="F606" s="4">
        <v>1508001.75</v>
      </c>
    </row>
    <row r="607" spans="1:6" ht="12.75" customHeight="1" x14ac:dyDescent="0.2">
      <c r="A607" s="3" t="s">
        <v>1215</v>
      </c>
      <c r="B607" s="3" t="s">
        <v>1216</v>
      </c>
      <c r="C607" s="4">
        <v>-1372872</v>
      </c>
      <c r="D607" s="4">
        <v>1151347.32</v>
      </c>
      <c r="E607" s="4">
        <v>2602485.12</v>
      </c>
      <c r="F607" s="4">
        <v>78265.8</v>
      </c>
    </row>
    <row r="608" spans="1:6" ht="12.75" customHeight="1" x14ac:dyDescent="0.2">
      <c r="A608" s="3" t="s">
        <v>1217</v>
      </c>
      <c r="B608" s="3" t="s">
        <v>1218</v>
      </c>
      <c r="C608" s="4">
        <v>198971.24</v>
      </c>
      <c r="D608" s="4">
        <v>0</v>
      </c>
      <c r="E608" s="4">
        <v>0</v>
      </c>
      <c r="F608" s="4">
        <v>198971.24</v>
      </c>
    </row>
    <row r="609" spans="1:6" ht="12.75" customHeight="1" x14ac:dyDescent="0.2">
      <c r="A609" s="3" t="s">
        <v>1219</v>
      </c>
      <c r="B609" s="3" t="s">
        <v>1220</v>
      </c>
      <c r="C609" s="4">
        <v>644858.56999999995</v>
      </c>
      <c r="D609" s="4">
        <v>0</v>
      </c>
      <c r="E609" s="4">
        <v>0</v>
      </c>
      <c r="F609" s="4">
        <v>644858.56999999995</v>
      </c>
    </row>
    <row r="610" spans="1:6" ht="12.75" customHeight="1" x14ac:dyDescent="0.2">
      <c r="A610" s="3" t="s">
        <v>1221</v>
      </c>
      <c r="B610" s="3" t="s">
        <v>1222</v>
      </c>
      <c r="C610" s="4">
        <v>11547.54</v>
      </c>
      <c r="D610" s="4">
        <v>0</v>
      </c>
      <c r="E610" s="4">
        <v>1443.07</v>
      </c>
      <c r="F610" s="4">
        <v>12990.61</v>
      </c>
    </row>
    <row r="611" spans="1:6" ht="12.75" customHeight="1" x14ac:dyDescent="0.2">
      <c r="A611" s="3" t="s">
        <v>1223</v>
      </c>
      <c r="B611" s="3" t="s">
        <v>1224</v>
      </c>
      <c r="C611" s="4">
        <v>135276.92000000001</v>
      </c>
      <c r="D611" s="4">
        <v>0</v>
      </c>
      <c r="E611" s="4">
        <v>0</v>
      </c>
      <c r="F611" s="4">
        <v>135276.92000000001</v>
      </c>
    </row>
    <row r="612" spans="1:6" ht="12.75" customHeight="1" x14ac:dyDescent="0.2">
      <c r="A612" s="3" t="s">
        <v>1225</v>
      </c>
      <c r="B612" s="3" t="s">
        <v>1226</v>
      </c>
      <c r="C612" s="4">
        <v>13859.9</v>
      </c>
      <c r="D612" s="4">
        <v>21894.35</v>
      </c>
      <c r="E612" s="4">
        <v>36323.85</v>
      </c>
      <c r="F612" s="4">
        <v>28289.4</v>
      </c>
    </row>
    <row r="613" spans="1:6" ht="12.75" customHeight="1" x14ac:dyDescent="0.2">
      <c r="A613" s="3" t="s">
        <v>1227</v>
      </c>
      <c r="B613" s="3" t="s">
        <v>1228</v>
      </c>
      <c r="C613" s="4">
        <v>1882232.98</v>
      </c>
      <c r="D613" s="4">
        <v>0</v>
      </c>
      <c r="E613" s="4">
        <v>13260.9</v>
      </c>
      <c r="F613" s="4">
        <v>1895493.88</v>
      </c>
    </row>
    <row r="614" spans="1:6" ht="12.75" customHeight="1" x14ac:dyDescent="0.2">
      <c r="A614" s="3" t="s">
        <v>1229</v>
      </c>
      <c r="B614" s="3" t="s">
        <v>1230</v>
      </c>
      <c r="C614" s="4">
        <v>3550067.84</v>
      </c>
      <c r="D614" s="4">
        <v>0</v>
      </c>
      <c r="E614" s="4">
        <v>0</v>
      </c>
      <c r="F614" s="4">
        <v>3550067.84</v>
      </c>
    </row>
    <row r="615" spans="1:6" ht="12.75" customHeight="1" x14ac:dyDescent="0.2">
      <c r="A615" s="3" t="s">
        <v>1231</v>
      </c>
      <c r="B615" s="3" t="s">
        <v>1232</v>
      </c>
      <c r="C615" s="4">
        <v>-709206.52</v>
      </c>
      <c r="D615" s="4">
        <v>24838080.010000002</v>
      </c>
      <c r="E615" s="4">
        <v>25553056.030000001</v>
      </c>
      <c r="F615" s="4">
        <v>5769.5</v>
      </c>
    </row>
    <row r="616" spans="1:6" ht="12.75" customHeight="1" x14ac:dyDescent="0.2">
      <c r="A616" s="3" t="s">
        <v>1233</v>
      </c>
      <c r="B616" s="3" t="s">
        <v>1234</v>
      </c>
      <c r="C616" s="4">
        <v>-96800.31</v>
      </c>
      <c r="D616" s="4">
        <v>2527262.61</v>
      </c>
      <c r="E616" s="4">
        <v>2688970.2</v>
      </c>
      <c r="F616" s="4">
        <v>64907.28</v>
      </c>
    </row>
    <row r="617" spans="1:6" ht="12.75" customHeight="1" x14ac:dyDescent="0.2">
      <c r="A617" s="3" t="s">
        <v>1235</v>
      </c>
      <c r="B617" s="3" t="s">
        <v>1236</v>
      </c>
      <c r="C617" s="4">
        <v>-36541</v>
      </c>
      <c r="D617" s="4">
        <v>2457762.38</v>
      </c>
      <c r="E617" s="4">
        <v>2533602.6</v>
      </c>
      <c r="F617" s="4">
        <v>39299.22</v>
      </c>
    </row>
    <row r="618" spans="1:6" ht="12.75" customHeight="1" x14ac:dyDescent="0.2">
      <c r="A618" s="3" t="s">
        <v>1237</v>
      </c>
      <c r="B618" s="3" t="s">
        <v>1238</v>
      </c>
      <c r="C618" s="4">
        <v>1467.62</v>
      </c>
      <c r="D618" s="4">
        <v>0</v>
      </c>
      <c r="E618" s="4">
        <v>0</v>
      </c>
      <c r="F618" s="4">
        <v>1467.62</v>
      </c>
    </row>
    <row r="619" spans="1:6" ht="12.75" customHeight="1" x14ac:dyDescent="0.2">
      <c r="A619" s="3" t="s">
        <v>1239</v>
      </c>
      <c r="B619" s="3" t="s">
        <v>1240</v>
      </c>
      <c r="C619" s="4">
        <v>-3163.7</v>
      </c>
      <c r="D619" s="4">
        <v>186344.8</v>
      </c>
      <c r="E619" s="4">
        <v>201260.19</v>
      </c>
      <c r="F619" s="4">
        <v>11751.69</v>
      </c>
    </row>
    <row r="620" spans="1:6" ht="12.75" customHeight="1" x14ac:dyDescent="0.2">
      <c r="A620" s="3" t="s">
        <v>1241</v>
      </c>
      <c r="B620" s="3" t="s">
        <v>299</v>
      </c>
      <c r="C620" s="4">
        <f>C621+C625+C629</f>
        <v>7975675.379999999</v>
      </c>
      <c r="D620" s="4">
        <f>D621+D625+D629</f>
        <v>2210330.7799999998</v>
      </c>
      <c r="E620" s="4">
        <f>E621+E625+E629</f>
        <v>14975407.77</v>
      </c>
      <c r="F620" s="4">
        <f>F621+F625+F629</f>
        <v>20740752.370000001</v>
      </c>
    </row>
    <row r="621" spans="1:6" ht="12.75" customHeight="1" x14ac:dyDescent="0.2">
      <c r="A621" s="3" t="s">
        <v>1242</v>
      </c>
      <c r="B621" s="3" t="s">
        <v>1176</v>
      </c>
      <c r="C621" s="4">
        <f>C622</f>
        <v>2081919.99</v>
      </c>
      <c r="D621" s="4">
        <f>D622</f>
        <v>2210330.7799999998</v>
      </c>
      <c r="E621" s="4">
        <f>E622</f>
        <v>14975407.77</v>
      </c>
      <c r="F621" s="4">
        <f>F622</f>
        <v>14846996.98</v>
      </c>
    </row>
    <row r="622" spans="1:6" ht="12.75" customHeight="1" x14ac:dyDescent="0.2">
      <c r="A622" s="3" t="s">
        <v>1243</v>
      </c>
      <c r="B622" s="3" t="s">
        <v>1176</v>
      </c>
      <c r="C622" s="4">
        <f>SUM(C623:C624)</f>
        <v>2081919.99</v>
      </c>
      <c r="D622" s="4">
        <f>SUM(D623:D624)</f>
        <v>2210330.7799999998</v>
      </c>
      <c r="E622" s="4">
        <f>SUM(E623:E624)</f>
        <v>14975407.77</v>
      </c>
      <c r="F622" s="4">
        <f>SUM(F623:F624)</f>
        <v>14846996.98</v>
      </c>
    </row>
    <row r="623" spans="1:6" ht="12.75" customHeight="1" x14ac:dyDescent="0.2">
      <c r="A623" s="3" t="s">
        <v>1244</v>
      </c>
      <c r="B623" s="3" t="s">
        <v>1178</v>
      </c>
      <c r="C623" s="4">
        <v>2081919.99</v>
      </c>
      <c r="D623" s="4">
        <v>2210330.7799999998</v>
      </c>
      <c r="E623" s="4">
        <v>3800528.94</v>
      </c>
      <c r="F623" s="4">
        <v>3672118.15</v>
      </c>
    </row>
    <row r="624" spans="1:6" ht="12.75" customHeight="1" x14ac:dyDescent="0.2">
      <c r="A624" s="3" t="s">
        <v>1245</v>
      </c>
      <c r="B624" s="3" t="s">
        <v>1246</v>
      </c>
      <c r="C624" s="4">
        <v>0</v>
      </c>
      <c r="D624" s="4">
        <v>0</v>
      </c>
      <c r="E624" s="4">
        <v>11174878.83</v>
      </c>
      <c r="F624" s="4">
        <v>11174878.83</v>
      </c>
    </row>
    <row r="625" spans="1:6" ht="12.75" customHeight="1" x14ac:dyDescent="0.2">
      <c r="A625" s="3" t="s">
        <v>1247</v>
      </c>
      <c r="B625" s="3" t="s">
        <v>1248</v>
      </c>
      <c r="C625" s="4">
        <f>C626</f>
        <v>410553.16</v>
      </c>
      <c r="D625" s="4">
        <f>D626</f>
        <v>0</v>
      </c>
      <c r="E625" s="4">
        <f>E626</f>
        <v>0</v>
      </c>
      <c r="F625" s="4">
        <f>F626</f>
        <v>410553.16</v>
      </c>
    </row>
    <row r="626" spans="1:6" ht="12.75" customHeight="1" x14ac:dyDescent="0.2">
      <c r="A626" s="3" t="s">
        <v>1249</v>
      </c>
      <c r="B626" s="3" t="s">
        <v>1248</v>
      </c>
      <c r="C626" s="4">
        <f>SUM(C627:C628)</f>
        <v>410553.16</v>
      </c>
      <c r="D626" s="4">
        <f>SUM(D627:D628)</f>
        <v>0</v>
      </c>
      <c r="E626" s="4">
        <f>SUM(E627:E628)</f>
        <v>0</v>
      </c>
      <c r="F626" s="4">
        <f>SUM(F627:F628)</f>
        <v>410553.16</v>
      </c>
    </row>
    <row r="627" spans="1:6" ht="12.75" customHeight="1" x14ac:dyDescent="0.2">
      <c r="A627" s="3" t="s">
        <v>1250</v>
      </c>
      <c r="B627" s="3" t="s">
        <v>1251</v>
      </c>
      <c r="C627" s="4">
        <v>109889.04</v>
      </c>
      <c r="D627" s="4">
        <v>0</v>
      </c>
      <c r="E627" s="4">
        <v>0</v>
      </c>
      <c r="F627" s="4">
        <v>109889.04</v>
      </c>
    </row>
    <row r="628" spans="1:6" ht="12.75" customHeight="1" x14ac:dyDescent="0.2">
      <c r="A628" s="3" t="s">
        <v>1252</v>
      </c>
      <c r="B628" s="3" t="s">
        <v>1253</v>
      </c>
      <c r="C628" s="4">
        <v>300664.12</v>
      </c>
      <c r="D628" s="4">
        <v>0</v>
      </c>
      <c r="E628" s="4">
        <v>0</v>
      </c>
      <c r="F628" s="4">
        <v>300664.12</v>
      </c>
    </row>
    <row r="629" spans="1:6" ht="12.75" customHeight="1" x14ac:dyDescent="0.2">
      <c r="A629" s="3" t="s">
        <v>1254</v>
      </c>
      <c r="B629" s="3" t="s">
        <v>341</v>
      </c>
      <c r="C629" s="4">
        <f>C630</f>
        <v>5483202.2299999995</v>
      </c>
      <c r="D629" s="4">
        <f>D630</f>
        <v>0</v>
      </c>
      <c r="E629" s="4">
        <f>E630</f>
        <v>0</v>
      </c>
      <c r="F629" s="4">
        <f>F630</f>
        <v>5483202.2299999995</v>
      </c>
    </row>
    <row r="630" spans="1:6" ht="12.75" customHeight="1" x14ac:dyDescent="0.2">
      <c r="A630" s="3" t="s">
        <v>1255</v>
      </c>
      <c r="B630" s="3" t="s">
        <v>341</v>
      </c>
      <c r="C630" s="4">
        <f>SUM(C631:C632)</f>
        <v>5483202.2299999995</v>
      </c>
      <c r="D630" s="4">
        <f>SUM(D631:D632)</f>
        <v>0</v>
      </c>
      <c r="E630" s="4">
        <f>SUM(E631:E632)</f>
        <v>0</v>
      </c>
      <c r="F630" s="4">
        <f>SUM(F631:F632)</f>
        <v>5483202.2299999995</v>
      </c>
    </row>
    <row r="631" spans="1:6" ht="12.75" customHeight="1" x14ac:dyDescent="0.2">
      <c r="A631" s="3" t="s">
        <v>1256</v>
      </c>
      <c r="B631" s="3" t="s">
        <v>1257</v>
      </c>
      <c r="C631" s="4">
        <v>4379722.8</v>
      </c>
      <c r="D631" s="4">
        <v>0</v>
      </c>
      <c r="E631" s="4">
        <v>0</v>
      </c>
      <c r="F631" s="4">
        <v>4379722.8</v>
      </c>
    </row>
    <row r="632" spans="1:6" ht="12.75" customHeight="1" x14ac:dyDescent="0.2">
      <c r="A632" s="3" t="s">
        <v>1258</v>
      </c>
      <c r="B632" s="3" t="s">
        <v>1259</v>
      </c>
      <c r="C632" s="4">
        <v>1103479.43</v>
      </c>
      <c r="D632" s="4">
        <v>0</v>
      </c>
      <c r="E632" s="4">
        <v>0</v>
      </c>
      <c r="F632" s="4">
        <v>1103479.43</v>
      </c>
    </row>
    <row r="633" spans="1:6" ht="12.75" customHeight="1" x14ac:dyDescent="0.2">
      <c r="A633" s="3" t="s">
        <v>1260</v>
      </c>
      <c r="B633" s="3" t="s">
        <v>1261</v>
      </c>
      <c r="C633" s="4">
        <f>C634+C642</f>
        <v>-7175469.1300000008</v>
      </c>
      <c r="D633" s="4">
        <f>D634+D642</f>
        <v>6148558.6900000004</v>
      </c>
      <c r="E633" s="4">
        <f>E634+E642</f>
        <v>6148558.6900000004</v>
      </c>
      <c r="F633" s="4">
        <f>F634+F642</f>
        <v>-7175469.1300000008</v>
      </c>
    </row>
    <row r="634" spans="1:6" ht="12.75" customHeight="1" x14ac:dyDescent="0.2">
      <c r="A634" s="3" t="s">
        <v>1262</v>
      </c>
      <c r="B634" s="3" t="s">
        <v>1263</v>
      </c>
      <c r="C634" s="4">
        <f>C635</f>
        <v>-10742950.530000001</v>
      </c>
      <c r="D634" s="4">
        <f>D635</f>
        <v>6148558.6900000004</v>
      </c>
      <c r="E634" s="4">
        <f>E635</f>
        <v>6148558.6900000004</v>
      </c>
      <c r="F634" s="4">
        <f>F635</f>
        <v>-10742950.530000001</v>
      </c>
    </row>
    <row r="635" spans="1:6" ht="12.75" customHeight="1" x14ac:dyDescent="0.2">
      <c r="A635" s="3" t="s">
        <v>1264</v>
      </c>
      <c r="B635" s="3" t="s">
        <v>1265</v>
      </c>
      <c r="C635" s="4">
        <f>SUM(C636:C641)</f>
        <v>-10742950.530000001</v>
      </c>
      <c r="D635" s="4">
        <f>SUM(D636:D641)</f>
        <v>6148558.6900000004</v>
      </c>
      <c r="E635" s="4">
        <f>SUM(E636:E641)</f>
        <v>6148558.6900000004</v>
      </c>
      <c r="F635" s="4">
        <f>SUM(F636:F641)</f>
        <v>-10742950.530000001</v>
      </c>
    </row>
    <row r="636" spans="1:6" ht="12.75" customHeight="1" x14ac:dyDescent="0.2">
      <c r="A636" s="3" t="s">
        <v>1266</v>
      </c>
      <c r="B636" s="3" t="s">
        <v>1265</v>
      </c>
      <c r="C636" s="4">
        <v>-3368569.03</v>
      </c>
      <c r="D636" s="4">
        <v>0</v>
      </c>
      <c r="E636" s="4">
        <v>0</v>
      </c>
      <c r="F636" s="4">
        <v>-3368569.03</v>
      </c>
    </row>
    <row r="637" spans="1:6" ht="12.75" customHeight="1" x14ac:dyDescent="0.2">
      <c r="A637" s="3" t="s">
        <v>1267</v>
      </c>
      <c r="B637" s="3" t="s">
        <v>1268</v>
      </c>
      <c r="C637" s="4">
        <v>-16442562.75</v>
      </c>
      <c r="D637" s="4">
        <v>6148558.6900000004</v>
      </c>
      <c r="E637" s="4">
        <v>0</v>
      </c>
      <c r="F637" s="4">
        <v>-22591121.440000001</v>
      </c>
    </row>
    <row r="638" spans="1:6" ht="12.75" customHeight="1" x14ac:dyDescent="0.2">
      <c r="A638" s="3" t="s">
        <v>1269</v>
      </c>
      <c r="B638" s="3" t="s">
        <v>1270</v>
      </c>
      <c r="C638" s="4">
        <v>16739.939999999999</v>
      </c>
      <c r="D638" s="4">
        <v>0</v>
      </c>
      <c r="E638" s="4">
        <v>0</v>
      </c>
      <c r="F638" s="4">
        <v>16739.939999999999</v>
      </c>
    </row>
    <row r="639" spans="1:6" ht="12.75" customHeight="1" x14ac:dyDescent="0.2">
      <c r="A639" s="3" t="s">
        <v>1271</v>
      </c>
      <c r="B639" s="3" t="s">
        <v>1272</v>
      </c>
      <c r="C639" s="4">
        <v>-6148558.6900000004</v>
      </c>
      <c r="D639" s="4">
        <v>0</v>
      </c>
      <c r="E639" s="4">
        <v>6148558.6900000004</v>
      </c>
      <c r="F639" s="4">
        <v>0</v>
      </c>
    </row>
    <row r="640" spans="1:6" ht="12.75" customHeight="1" x14ac:dyDescent="0.2">
      <c r="A640" s="3" t="s">
        <v>1273</v>
      </c>
      <c r="B640" s="3" t="s">
        <v>1274</v>
      </c>
      <c r="C640" s="4">
        <v>5000000</v>
      </c>
      <c r="D640" s="4">
        <v>0</v>
      </c>
      <c r="E640" s="4">
        <v>0</v>
      </c>
      <c r="F640" s="4">
        <v>5000000</v>
      </c>
    </row>
    <row r="641" spans="1:6" ht="12.75" customHeight="1" x14ac:dyDescent="0.2">
      <c r="A641" s="3" t="s">
        <v>1275</v>
      </c>
      <c r="B641" s="3" t="s">
        <v>1276</v>
      </c>
      <c r="C641" s="4">
        <v>10200000</v>
      </c>
      <c r="D641" s="4">
        <v>0</v>
      </c>
      <c r="E641" s="4">
        <v>0</v>
      </c>
      <c r="F641" s="4">
        <v>10200000</v>
      </c>
    </row>
    <row r="642" spans="1:6" ht="12.75" customHeight="1" x14ac:dyDescent="0.2">
      <c r="A642" s="3" t="s">
        <v>1277</v>
      </c>
      <c r="B642" s="3" t="s">
        <v>1278</v>
      </c>
      <c r="C642" s="4">
        <f>C643</f>
        <v>3567481.4</v>
      </c>
      <c r="D642" s="4">
        <f>D643</f>
        <v>0</v>
      </c>
      <c r="E642" s="4">
        <f>E643</f>
        <v>0</v>
      </c>
      <c r="F642" s="4">
        <f>F643</f>
        <v>3567481.4</v>
      </c>
    </row>
    <row r="643" spans="1:6" ht="12.75" customHeight="1" x14ac:dyDescent="0.2">
      <c r="A643" s="3" t="s">
        <v>1279</v>
      </c>
      <c r="B643" s="3" t="s">
        <v>1278</v>
      </c>
      <c r="C643" s="4">
        <f>SUM(C644:C647)</f>
        <v>3567481.4</v>
      </c>
      <c r="D643" s="4">
        <f>SUM(D644:D647)</f>
        <v>0</v>
      </c>
      <c r="E643" s="4">
        <f>SUM(E644:E647)</f>
        <v>0</v>
      </c>
      <c r="F643" s="4">
        <f>SUM(F644:F647)</f>
        <v>3567481.4</v>
      </c>
    </row>
    <row r="644" spans="1:6" ht="12.75" customHeight="1" x14ac:dyDescent="0.2">
      <c r="A644" s="3" t="s">
        <v>1280</v>
      </c>
      <c r="B644" s="3" t="s">
        <v>1281</v>
      </c>
      <c r="C644" s="4">
        <v>1400292.54</v>
      </c>
      <c r="D644" s="4">
        <v>0</v>
      </c>
      <c r="E644" s="4">
        <v>0</v>
      </c>
      <c r="F644" s="4">
        <v>1400292.54</v>
      </c>
    </row>
    <row r="645" spans="1:6" ht="12.75" customHeight="1" x14ac:dyDescent="0.2">
      <c r="A645" s="3" t="s">
        <v>1282</v>
      </c>
      <c r="B645" s="3" t="s">
        <v>1283</v>
      </c>
      <c r="C645" s="4">
        <v>2163755.7999999998</v>
      </c>
      <c r="D645" s="4">
        <v>0</v>
      </c>
      <c r="E645" s="4">
        <v>0</v>
      </c>
      <c r="F645" s="4">
        <v>2163755.7999999998</v>
      </c>
    </row>
    <row r="646" spans="1:6" ht="12.75" customHeight="1" x14ac:dyDescent="0.2">
      <c r="A646" s="3" t="s">
        <v>1284</v>
      </c>
      <c r="B646" s="3" t="s">
        <v>1285</v>
      </c>
      <c r="C646" s="4">
        <v>3210.43</v>
      </c>
      <c r="D646" s="4">
        <v>0</v>
      </c>
      <c r="E646" s="4">
        <v>0</v>
      </c>
      <c r="F646" s="4">
        <v>3210.43</v>
      </c>
    </row>
    <row r="647" spans="1:6" ht="12.75" customHeight="1" x14ac:dyDescent="0.2">
      <c r="A647" s="3" t="s">
        <v>1286</v>
      </c>
      <c r="B647" s="3" t="s">
        <v>1287</v>
      </c>
      <c r="C647" s="4">
        <v>222.63</v>
      </c>
      <c r="D647" s="4">
        <v>0</v>
      </c>
      <c r="E647" s="4">
        <v>0</v>
      </c>
      <c r="F647" s="4">
        <v>222.63</v>
      </c>
    </row>
    <row r="648" spans="1:6" ht="12.75" customHeight="1" x14ac:dyDescent="0.2">
      <c r="A648" s="3" t="s">
        <v>1288</v>
      </c>
      <c r="B648" s="3" t="s">
        <v>1289</v>
      </c>
      <c r="C648" s="4">
        <f>C649+C700+C707+C714+C719</f>
        <v>139227045.33000001</v>
      </c>
      <c r="D648" s="4">
        <f>D649+D700+D707+D714+D719</f>
        <v>1245182.76</v>
      </c>
      <c r="E648" s="4">
        <f>E649+E700+E707+E714+E719</f>
        <v>48984908.770000003</v>
      </c>
      <c r="F648" s="4">
        <f>F649+F700+F707+F714+F719</f>
        <v>186966771.34000003</v>
      </c>
    </row>
    <row r="649" spans="1:6" ht="12.75" customHeight="1" x14ac:dyDescent="0.2">
      <c r="A649" s="3" t="s">
        <v>1290</v>
      </c>
      <c r="B649" s="3" t="s">
        <v>1291</v>
      </c>
      <c r="C649" s="4">
        <f>C650+C654</f>
        <v>135354964.69000003</v>
      </c>
      <c r="D649" s="4">
        <f>D650+D654</f>
        <v>430662.62</v>
      </c>
      <c r="E649" s="4">
        <f>E650+E654</f>
        <v>46780321.520000003</v>
      </c>
      <c r="F649" s="4">
        <f>F650+F654</f>
        <v>181704623.59</v>
      </c>
    </row>
    <row r="650" spans="1:6" ht="12.75" customHeight="1" x14ac:dyDescent="0.2">
      <c r="A650" s="3" t="s">
        <v>1292</v>
      </c>
      <c r="B650" s="3" t="s">
        <v>1293</v>
      </c>
      <c r="C650" s="4">
        <f>C651</f>
        <v>216704.14</v>
      </c>
      <c r="D650" s="4">
        <f>D651</f>
        <v>0</v>
      </c>
      <c r="E650" s="4">
        <f>E651</f>
        <v>20807.099999999999</v>
      </c>
      <c r="F650" s="4">
        <f>F651</f>
        <v>237511.24</v>
      </c>
    </row>
    <row r="651" spans="1:6" ht="12.75" customHeight="1" x14ac:dyDescent="0.2">
      <c r="A651" s="3" t="s">
        <v>1294</v>
      </c>
      <c r="B651" s="3" t="s">
        <v>1295</v>
      </c>
      <c r="C651" s="4">
        <f>SUM(C652:C653)</f>
        <v>216704.14</v>
      </c>
      <c r="D651" s="4">
        <f>SUM(D652:D653)</f>
        <v>0</v>
      </c>
      <c r="E651" s="4">
        <f>SUM(E652:E653)</f>
        <v>20807.099999999999</v>
      </c>
      <c r="F651" s="4">
        <f>SUM(F652:F653)</f>
        <v>237511.24</v>
      </c>
    </row>
    <row r="652" spans="1:6" ht="12.75" customHeight="1" x14ac:dyDescent="0.2">
      <c r="A652" s="3" t="s">
        <v>1296</v>
      </c>
      <c r="B652" s="3" t="s">
        <v>1297</v>
      </c>
      <c r="C652" s="4">
        <v>200504.14</v>
      </c>
      <c r="D652" s="4">
        <v>0</v>
      </c>
      <c r="E652" s="4">
        <v>16607.099999999999</v>
      </c>
      <c r="F652" s="4">
        <v>217111.24</v>
      </c>
    </row>
    <row r="653" spans="1:6" ht="12.75" customHeight="1" x14ac:dyDescent="0.2">
      <c r="A653" s="3" t="s">
        <v>1298</v>
      </c>
      <c r="B653" s="3" t="s">
        <v>1299</v>
      </c>
      <c r="C653" s="4">
        <v>16200</v>
      </c>
      <c r="D653" s="4">
        <v>0</v>
      </c>
      <c r="E653" s="4">
        <v>4200</v>
      </c>
      <c r="F653" s="4">
        <v>20400</v>
      </c>
    </row>
    <row r="654" spans="1:6" ht="12.75" customHeight="1" x14ac:dyDescent="0.2">
      <c r="A654" s="3" t="s">
        <v>1300</v>
      </c>
      <c r="B654" s="3" t="s">
        <v>1301</v>
      </c>
      <c r="C654" s="4">
        <f>C655+C679+C681+C698</f>
        <v>135138260.55000004</v>
      </c>
      <c r="D654" s="4">
        <f>D655+D679+D681+D698</f>
        <v>430662.62</v>
      </c>
      <c r="E654" s="4">
        <f>E655+E679+E681+E698</f>
        <v>46759514.420000002</v>
      </c>
      <c r="F654" s="4">
        <f>F655+F679+F681+F698</f>
        <v>181467112.34999999</v>
      </c>
    </row>
    <row r="655" spans="1:6" ht="12.75" customHeight="1" x14ac:dyDescent="0.2">
      <c r="A655" s="3" t="s">
        <v>1302</v>
      </c>
      <c r="B655" s="3" t="s">
        <v>1303</v>
      </c>
      <c r="C655" s="4">
        <f>SUM(C656:C678)</f>
        <v>133020042.77000003</v>
      </c>
      <c r="D655" s="4">
        <f>SUM(D656:D678)</f>
        <v>0</v>
      </c>
      <c r="E655" s="4">
        <f>SUM(E656:E678)</f>
        <v>46064951.93</v>
      </c>
      <c r="F655" s="4">
        <f>SUM(F656:F678)</f>
        <v>179084994.69999999</v>
      </c>
    </row>
    <row r="656" spans="1:6" ht="12.75" customHeight="1" x14ac:dyDescent="0.2">
      <c r="A656" s="3" t="s">
        <v>1304</v>
      </c>
      <c r="B656" s="3" t="s">
        <v>1305</v>
      </c>
      <c r="C656" s="4">
        <v>16145512.15</v>
      </c>
      <c r="D656" s="4">
        <v>0</v>
      </c>
      <c r="E656" s="4">
        <v>6915985.3300000001</v>
      </c>
      <c r="F656" s="4">
        <v>23061497.48</v>
      </c>
    </row>
    <row r="657" spans="1:6" ht="12.75" customHeight="1" x14ac:dyDescent="0.2">
      <c r="A657" s="3" t="s">
        <v>1306</v>
      </c>
      <c r="B657" s="3" t="s">
        <v>1307</v>
      </c>
      <c r="C657" s="4">
        <v>3024667.21</v>
      </c>
      <c r="D657" s="4">
        <v>0</v>
      </c>
      <c r="E657" s="4">
        <v>1766120.53</v>
      </c>
      <c r="F657" s="4">
        <v>4790787.74</v>
      </c>
    </row>
    <row r="658" spans="1:6" ht="12.75" customHeight="1" x14ac:dyDescent="0.2">
      <c r="A658" s="3" t="s">
        <v>1308</v>
      </c>
      <c r="B658" s="3" t="s">
        <v>1309</v>
      </c>
      <c r="C658" s="4">
        <v>616396.18999999994</v>
      </c>
      <c r="D658" s="4">
        <v>0</v>
      </c>
      <c r="E658" s="4">
        <v>194357.12</v>
      </c>
      <c r="F658" s="4">
        <v>810753.31</v>
      </c>
    </row>
    <row r="659" spans="1:6" ht="12.75" customHeight="1" x14ac:dyDescent="0.2">
      <c r="A659" s="3" t="s">
        <v>1310</v>
      </c>
      <c r="B659" s="3" t="s">
        <v>1311</v>
      </c>
      <c r="C659" s="4">
        <v>509873.04</v>
      </c>
      <c r="D659" s="4">
        <v>0</v>
      </c>
      <c r="E659" s="4">
        <v>169957.68</v>
      </c>
      <c r="F659" s="4">
        <v>679830.72</v>
      </c>
    </row>
    <row r="660" spans="1:6" ht="12.75" customHeight="1" x14ac:dyDescent="0.2">
      <c r="A660" s="3" t="s">
        <v>1312</v>
      </c>
      <c r="B660" s="3" t="s">
        <v>1313</v>
      </c>
      <c r="C660" s="4">
        <v>531980.28</v>
      </c>
      <c r="D660" s="4">
        <v>0</v>
      </c>
      <c r="E660" s="4">
        <v>177326.76</v>
      </c>
      <c r="F660" s="4">
        <v>709307.04</v>
      </c>
    </row>
    <row r="661" spans="1:6" ht="12.75" customHeight="1" x14ac:dyDescent="0.2">
      <c r="A661" s="3" t="s">
        <v>1314</v>
      </c>
      <c r="B661" s="3" t="s">
        <v>1315</v>
      </c>
      <c r="C661" s="4">
        <v>2024381.25</v>
      </c>
      <c r="D661" s="4">
        <v>0</v>
      </c>
      <c r="E661" s="4">
        <v>674793.75</v>
      </c>
      <c r="F661" s="4">
        <v>2699175</v>
      </c>
    </row>
    <row r="662" spans="1:6" ht="12.75" customHeight="1" x14ac:dyDescent="0.2">
      <c r="A662" s="3" t="s">
        <v>1316</v>
      </c>
      <c r="B662" s="3" t="s">
        <v>1317</v>
      </c>
      <c r="C662" s="4">
        <v>2233592.19</v>
      </c>
      <c r="D662" s="4">
        <v>0</v>
      </c>
      <c r="E662" s="4">
        <v>744530.73</v>
      </c>
      <c r="F662" s="4">
        <v>2978122.92</v>
      </c>
    </row>
    <row r="663" spans="1:6" ht="12.75" customHeight="1" x14ac:dyDescent="0.2">
      <c r="A663" s="3" t="s">
        <v>1318</v>
      </c>
      <c r="B663" s="3" t="s">
        <v>1319</v>
      </c>
      <c r="C663" s="4">
        <v>534983.49</v>
      </c>
      <c r="D663" s="4">
        <v>0</v>
      </c>
      <c r="E663" s="4">
        <v>0</v>
      </c>
      <c r="F663" s="4">
        <v>534983.49</v>
      </c>
    </row>
    <row r="664" spans="1:6" ht="12.75" customHeight="1" x14ac:dyDescent="0.2">
      <c r="A664" s="3" t="s">
        <v>1320</v>
      </c>
      <c r="B664" s="3" t="s">
        <v>1321</v>
      </c>
      <c r="C664" s="4">
        <v>1215000</v>
      </c>
      <c r="D664" s="4">
        <v>0</v>
      </c>
      <c r="E664" s="4">
        <v>405000</v>
      </c>
      <c r="F664" s="4">
        <v>1620000</v>
      </c>
    </row>
    <row r="665" spans="1:6" ht="12.75" customHeight="1" x14ac:dyDescent="0.2">
      <c r="A665" s="3" t="s">
        <v>1322</v>
      </c>
      <c r="B665" s="3" t="s">
        <v>1323</v>
      </c>
      <c r="C665" s="4">
        <v>268399.89</v>
      </c>
      <c r="D665" s="4">
        <v>0</v>
      </c>
      <c r="E665" s="4">
        <v>89466.63</v>
      </c>
      <c r="F665" s="4">
        <v>357866.52</v>
      </c>
    </row>
    <row r="666" spans="1:6" ht="12.75" customHeight="1" x14ac:dyDescent="0.2">
      <c r="A666" s="3" t="s">
        <v>1324</v>
      </c>
      <c r="B666" s="3" t="s">
        <v>1325</v>
      </c>
      <c r="C666" s="4">
        <v>1496306.14</v>
      </c>
      <c r="D666" s="4">
        <v>0</v>
      </c>
      <c r="E666" s="4">
        <v>172827</v>
      </c>
      <c r="F666" s="4">
        <v>1669133.14</v>
      </c>
    </row>
    <row r="667" spans="1:6" ht="12.75" customHeight="1" x14ac:dyDescent="0.2">
      <c r="A667" s="3" t="s">
        <v>1326</v>
      </c>
      <c r="B667" s="3" t="s">
        <v>149</v>
      </c>
      <c r="C667" s="4">
        <v>5769869.4199999999</v>
      </c>
      <c r="D667" s="4">
        <v>0</v>
      </c>
      <c r="E667" s="4">
        <v>2180800.7799999998</v>
      </c>
      <c r="F667" s="4">
        <v>7950670.2000000002</v>
      </c>
    </row>
    <row r="668" spans="1:6" ht="12.75" customHeight="1" x14ac:dyDescent="0.2">
      <c r="A668" s="3" t="s">
        <v>1327</v>
      </c>
      <c r="B668" s="3" t="s">
        <v>1328</v>
      </c>
      <c r="C668" s="4">
        <v>1262109.3899999999</v>
      </c>
      <c r="D668" s="4">
        <v>0</v>
      </c>
      <c r="E668" s="4">
        <v>0</v>
      </c>
      <c r="F668" s="4">
        <v>1262109.3899999999</v>
      </c>
    </row>
    <row r="669" spans="1:6" ht="12.75" customHeight="1" x14ac:dyDescent="0.2">
      <c r="A669" s="3" t="s">
        <v>1329</v>
      </c>
      <c r="B669" s="3" t="s">
        <v>1330</v>
      </c>
      <c r="C669" s="4">
        <v>459614.71</v>
      </c>
      <c r="D669" s="4">
        <v>0</v>
      </c>
      <c r="E669" s="4">
        <v>145019.5</v>
      </c>
      <c r="F669" s="4">
        <v>604634.21</v>
      </c>
    </row>
    <row r="670" spans="1:6" ht="12.75" customHeight="1" x14ac:dyDescent="0.2">
      <c r="A670" s="3" t="s">
        <v>1331</v>
      </c>
      <c r="B670" s="3" t="s">
        <v>1332</v>
      </c>
      <c r="C670" s="4">
        <v>448282.62</v>
      </c>
      <c r="D670" s="4">
        <v>0</v>
      </c>
      <c r="E670" s="4">
        <v>185924.94</v>
      </c>
      <c r="F670" s="4">
        <v>634207.56000000006</v>
      </c>
    </row>
    <row r="671" spans="1:6" ht="12.75" customHeight="1" x14ac:dyDescent="0.2">
      <c r="A671" s="3" t="s">
        <v>1333</v>
      </c>
      <c r="B671" s="3" t="s">
        <v>1334</v>
      </c>
      <c r="C671" s="4">
        <v>970000</v>
      </c>
      <c r="D671" s="4">
        <v>0</v>
      </c>
      <c r="E671" s="4">
        <v>0</v>
      </c>
      <c r="F671" s="4">
        <v>970000</v>
      </c>
    </row>
    <row r="672" spans="1:6" ht="12.75" customHeight="1" x14ac:dyDescent="0.2">
      <c r="A672" s="3" t="s">
        <v>1335</v>
      </c>
      <c r="B672" s="3" t="s">
        <v>1336</v>
      </c>
      <c r="C672" s="4">
        <v>6353251.8799999999</v>
      </c>
      <c r="D672" s="4">
        <v>0</v>
      </c>
      <c r="E672" s="4">
        <v>2312364.7999999998</v>
      </c>
      <c r="F672" s="4">
        <v>8665616.6799999997</v>
      </c>
    </row>
    <row r="673" spans="1:6" ht="12.75" customHeight="1" x14ac:dyDescent="0.2">
      <c r="A673" s="3" t="s">
        <v>1337</v>
      </c>
      <c r="B673" s="3" t="s">
        <v>1338</v>
      </c>
      <c r="C673" s="4">
        <v>128424.06</v>
      </c>
      <c r="D673" s="4">
        <v>0</v>
      </c>
      <c r="E673" s="4">
        <v>21599.58</v>
      </c>
      <c r="F673" s="4">
        <v>150023.64000000001</v>
      </c>
    </row>
    <row r="674" spans="1:6" ht="12.75" customHeight="1" x14ac:dyDescent="0.2">
      <c r="A674" s="3" t="s">
        <v>1339</v>
      </c>
      <c r="B674" s="3" t="s">
        <v>1340</v>
      </c>
      <c r="C674" s="4">
        <v>439812.83</v>
      </c>
      <c r="D674" s="4">
        <v>0</v>
      </c>
      <c r="E674" s="4">
        <v>0</v>
      </c>
      <c r="F674" s="4">
        <v>439812.83</v>
      </c>
    </row>
    <row r="675" spans="1:6" ht="12.75" customHeight="1" x14ac:dyDescent="0.2">
      <c r="A675" s="3" t="s">
        <v>1341</v>
      </c>
      <c r="B675" s="3" t="s">
        <v>1342</v>
      </c>
      <c r="C675" s="4">
        <v>575825.84</v>
      </c>
      <c r="D675" s="4">
        <v>0</v>
      </c>
      <c r="E675" s="4">
        <v>160539</v>
      </c>
      <c r="F675" s="4">
        <v>736364.84</v>
      </c>
    </row>
    <row r="676" spans="1:6" ht="12.75" customHeight="1" x14ac:dyDescent="0.2">
      <c r="A676" s="3" t="s">
        <v>1343</v>
      </c>
      <c r="B676" s="3" t="s">
        <v>1344</v>
      </c>
      <c r="C676" s="4">
        <v>75353425.310000002</v>
      </c>
      <c r="D676" s="4">
        <v>0</v>
      </c>
      <c r="E676" s="4">
        <v>24763312.809999999</v>
      </c>
      <c r="F676" s="4">
        <v>100116738.12</v>
      </c>
    </row>
    <row r="677" spans="1:6" ht="12.75" customHeight="1" x14ac:dyDescent="0.2">
      <c r="A677" s="3" t="s">
        <v>1345</v>
      </c>
      <c r="B677" s="3" t="s">
        <v>1346</v>
      </c>
      <c r="C677" s="4">
        <v>8348519.8700000001</v>
      </c>
      <c r="D677" s="4">
        <v>0</v>
      </c>
      <c r="E677" s="4">
        <v>2527262.61</v>
      </c>
      <c r="F677" s="4">
        <v>10875782.48</v>
      </c>
    </row>
    <row r="678" spans="1:6" ht="12.75" customHeight="1" x14ac:dyDescent="0.2">
      <c r="A678" s="3" t="s">
        <v>1347</v>
      </c>
      <c r="B678" s="3" t="s">
        <v>1348</v>
      </c>
      <c r="C678" s="4">
        <v>4309815.01</v>
      </c>
      <c r="D678" s="4">
        <v>0</v>
      </c>
      <c r="E678" s="4">
        <v>2457762.38</v>
      </c>
      <c r="F678" s="4">
        <v>6767577.3899999997</v>
      </c>
    </row>
    <row r="679" spans="1:6" ht="12.75" customHeight="1" x14ac:dyDescent="0.2">
      <c r="A679" s="3" t="s">
        <v>1349</v>
      </c>
      <c r="B679" s="3" t="s">
        <v>1350</v>
      </c>
      <c r="C679" s="4">
        <f>SUM(C680:C680)</f>
        <v>-300570.11</v>
      </c>
      <c r="D679" s="4">
        <f>SUM(D680:D680)</f>
        <v>409960.36</v>
      </c>
      <c r="E679" s="4">
        <f>SUM(E680:E680)</f>
        <v>0</v>
      </c>
      <c r="F679" s="4">
        <f>SUM(F680:F680)</f>
        <v>-710530.47</v>
      </c>
    </row>
    <row r="680" spans="1:6" ht="12.75" customHeight="1" x14ac:dyDescent="0.2">
      <c r="A680" s="3" t="s">
        <v>1351</v>
      </c>
      <c r="B680" s="3" t="s">
        <v>1352</v>
      </c>
      <c r="C680" s="4">
        <v>-300570.11</v>
      </c>
      <c r="D680" s="4">
        <v>409960.36</v>
      </c>
      <c r="E680" s="4">
        <v>0</v>
      </c>
      <c r="F680" s="4">
        <v>-710530.47</v>
      </c>
    </row>
    <row r="681" spans="1:6" ht="12.75" customHeight="1" x14ac:dyDescent="0.2">
      <c r="A681" s="3" t="s">
        <v>1353</v>
      </c>
      <c r="B681" s="3" t="s">
        <v>1354</v>
      </c>
      <c r="C681" s="4">
        <f>SUM(C682:C697)</f>
        <v>2425959.7999999998</v>
      </c>
      <c r="D681" s="4">
        <f>SUM(D682:D697)</f>
        <v>0</v>
      </c>
      <c r="E681" s="4">
        <f>SUM(E682:E697)</f>
        <v>694562.49000000011</v>
      </c>
      <c r="F681" s="4">
        <f>SUM(F682:F697)</f>
        <v>3120522.2900000005</v>
      </c>
    </row>
    <row r="682" spans="1:6" ht="12.75" customHeight="1" x14ac:dyDescent="0.2">
      <c r="A682" s="3" t="s">
        <v>1355</v>
      </c>
      <c r="B682" s="3" t="s">
        <v>1356</v>
      </c>
      <c r="C682" s="4">
        <v>3072.18</v>
      </c>
      <c r="D682" s="4">
        <v>0</v>
      </c>
      <c r="E682" s="4">
        <v>0</v>
      </c>
      <c r="F682" s="4">
        <v>3072.18</v>
      </c>
    </row>
    <row r="683" spans="1:6" ht="12.75" customHeight="1" x14ac:dyDescent="0.2">
      <c r="A683" s="3" t="s">
        <v>1357</v>
      </c>
      <c r="B683" s="3" t="s">
        <v>1358</v>
      </c>
      <c r="C683" s="4">
        <v>375.27</v>
      </c>
      <c r="D683" s="4">
        <v>0</v>
      </c>
      <c r="E683" s="4">
        <v>0</v>
      </c>
      <c r="F683" s="4">
        <v>375.27</v>
      </c>
    </row>
    <row r="684" spans="1:6" ht="12.75" customHeight="1" x14ac:dyDescent="0.2">
      <c r="A684" s="3" t="s">
        <v>1359</v>
      </c>
      <c r="B684" s="3" t="s">
        <v>1360</v>
      </c>
      <c r="C684" s="4">
        <v>118.8</v>
      </c>
      <c r="D684" s="4">
        <v>0</v>
      </c>
      <c r="E684" s="4">
        <v>0</v>
      </c>
      <c r="F684" s="4">
        <v>118.8</v>
      </c>
    </row>
    <row r="685" spans="1:6" ht="12.75" customHeight="1" x14ac:dyDescent="0.2">
      <c r="A685" s="3" t="s">
        <v>1361</v>
      </c>
      <c r="B685" s="3" t="s">
        <v>169</v>
      </c>
      <c r="C685" s="4">
        <v>66412.479999999996</v>
      </c>
      <c r="D685" s="4">
        <v>0</v>
      </c>
      <c r="E685" s="4">
        <v>29749.86</v>
      </c>
      <c r="F685" s="4">
        <v>96162.34</v>
      </c>
    </row>
    <row r="686" spans="1:6" ht="12.75" customHeight="1" x14ac:dyDescent="0.2">
      <c r="A686" s="3" t="s">
        <v>1362</v>
      </c>
      <c r="B686" s="3" t="s">
        <v>1363</v>
      </c>
      <c r="C686" s="4">
        <v>2129596.3199999998</v>
      </c>
      <c r="D686" s="4">
        <v>0</v>
      </c>
      <c r="E686" s="4">
        <v>467475.71</v>
      </c>
      <c r="F686" s="4">
        <v>2597072.0299999998</v>
      </c>
    </row>
    <row r="687" spans="1:6" ht="12.75" customHeight="1" x14ac:dyDescent="0.2">
      <c r="A687" s="3" t="s">
        <v>1364</v>
      </c>
      <c r="B687" s="3" t="s">
        <v>1365</v>
      </c>
      <c r="C687" s="4">
        <v>2977.05</v>
      </c>
      <c r="D687" s="4">
        <v>0</v>
      </c>
      <c r="E687" s="4">
        <v>4341.1099999999997</v>
      </c>
      <c r="F687" s="4">
        <v>7318.16</v>
      </c>
    </row>
    <row r="688" spans="1:6" ht="12.75" customHeight="1" x14ac:dyDescent="0.2">
      <c r="A688" s="3" t="s">
        <v>1366</v>
      </c>
      <c r="B688" s="3" t="s">
        <v>1367</v>
      </c>
      <c r="C688" s="4">
        <v>39825.339999999997</v>
      </c>
      <c r="D688" s="4">
        <v>0</v>
      </c>
      <c r="E688" s="4">
        <v>1739.21</v>
      </c>
      <c r="F688" s="4">
        <v>41564.550000000003</v>
      </c>
    </row>
    <row r="689" spans="1:6" ht="12.75" customHeight="1" x14ac:dyDescent="0.2">
      <c r="A689" s="3" t="s">
        <v>1368</v>
      </c>
      <c r="B689" s="3" t="s">
        <v>1369</v>
      </c>
      <c r="C689" s="4">
        <v>164644.64000000001</v>
      </c>
      <c r="D689" s="4">
        <v>0</v>
      </c>
      <c r="E689" s="4">
        <v>184179.46</v>
      </c>
      <c r="F689" s="4">
        <v>348824.1</v>
      </c>
    </row>
    <row r="690" spans="1:6" ht="12.75" customHeight="1" x14ac:dyDescent="0.2">
      <c r="A690" s="3" t="s">
        <v>1370</v>
      </c>
      <c r="B690" s="3" t="s">
        <v>181</v>
      </c>
      <c r="C690" s="4">
        <v>6647.37</v>
      </c>
      <c r="D690" s="4">
        <v>0</v>
      </c>
      <c r="E690" s="4">
        <v>87.04</v>
      </c>
      <c r="F690" s="4">
        <v>6734.41</v>
      </c>
    </row>
    <row r="691" spans="1:6" ht="12.75" customHeight="1" x14ac:dyDescent="0.2">
      <c r="A691" s="3" t="s">
        <v>1371</v>
      </c>
      <c r="B691" s="3" t="s">
        <v>185</v>
      </c>
      <c r="C691" s="4">
        <v>5238.5600000000004</v>
      </c>
      <c r="D691" s="4">
        <v>0</v>
      </c>
      <c r="E691" s="4">
        <v>2691.81</v>
      </c>
      <c r="F691" s="4">
        <v>7930.37</v>
      </c>
    </row>
    <row r="692" spans="1:6" ht="12.75" customHeight="1" x14ac:dyDescent="0.2">
      <c r="A692" s="3" t="s">
        <v>1372</v>
      </c>
      <c r="B692" s="3" t="s">
        <v>1373</v>
      </c>
      <c r="C692" s="4">
        <v>210.74</v>
      </c>
      <c r="D692" s="4">
        <v>0</v>
      </c>
      <c r="E692" s="4">
        <v>0</v>
      </c>
      <c r="F692" s="4">
        <v>210.74</v>
      </c>
    </row>
    <row r="693" spans="1:6" ht="12.75" customHeight="1" x14ac:dyDescent="0.2">
      <c r="A693" s="3" t="s">
        <v>1374</v>
      </c>
      <c r="B693" s="3" t="s">
        <v>197</v>
      </c>
      <c r="C693" s="4">
        <v>945.05</v>
      </c>
      <c r="D693" s="4">
        <v>0</v>
      </c>
      <c r="E693" s="4">
        <v>669.18</v>
      </c>
      <c r="F693" s="4">
        <v>1614.23</v>
      </c>
    </row>
    <row r="694" spans="1:6" ht="12.75" customHeight="1" x14ac:dyDescent="0.2">
      <c r="A694" s="3" t="s">
        <v>1375</v>
      </c>
      <c r="B694" s="3" t="s">
        <v>195</v>
      </c>
      <c r="C694" s="4">
        <v>989.65</v>
      </c>
      <c r="D694" s="4">
        <v>0</v>
      </c>
      <c r="E694" s="4">
        <v>63.16</v>
      </c>
      <c r="F694" s="4">
        <v>1052.81</v>
      </c>
    </row>
    <row r="695" spans="1:6" ht="12.75" customHeight="1" x14ac:dyDescent="0.2">
      <c r="A695" s="3" t="s">
        <v>1376</v>
      </c>
      <c r="B695" s="3" t="s">
        <v>199</v>
      </c>
      <c r="C695" s="4">
        <v>43.68</v>
      </c>
      <c r="D695" s="4">
        <v>0</v>
      </c>
      <c r="E695" s="4">
        <v>0</v>
      </c>
      <c r="F695" s="4">
        <v>43.68</v>
      </c>
    </row>
    <row r="696" spans="1:6" ht="12.75" customHeight="1" x14ac:dyDescent="0.2">
      <c r="A696" s="3" t="s">
        <v>1377</v>
      </c>
      <c r="B696" s="3" t="s">
        <v>1378</v>
      </c>
      <c r="C696" s="4">
        <v>3938.67</v>
      </c>
      <c r="D696" s="4">
        <v>0</v>
      </c>
      <c r="E696" s="4">
        <v>3565.95</v>
      </c>
      <c r="F696" s="4">
        <v>7504.62</v>
      </c>
    </row>
    <row r="697" spans="1:6" ht="12.75" customHeight="1" x14ac:dyDescent="0.2">
      <c r="A697" s="3" t="s">
        <v>1379</v>
      </c>
      <c r="B697" s="3" t="s">
        <v>1380</v>
      </c>
      <c r="C697" s="4">
        <v>924</v>
      </c>
      <c r="D697" s="4">
        <v>0</v>
      </c>
      <c r="E697" s="4">
        <v>0</v>
      </c>
      <c r="F697" s="4">
        <v>924</v>
      </c>
    </row>
    <row r="698" spans="1:6" ht="12.75" customHeight="1" x14ac:dyDescent="0.2">
      <c r="A698" s="3" t="s">
        <v>1381</v>
      </c>
      <c r="B698" s="3" t="s">
        <v>1382</v>
      </c>
      <c r="C698" s="4">
        <f>SUM(C699:C699)</f>
        <v>-7171.91</v>
      </c>
      <c r="D698" s="4">
        <f>SUM(D699:D699)</f>
        <v>20702.259999999998</v>
      </c>
      <c r="E698" s="4">
        <f>SUM(E699:E699)</f>
        <v>0</v>
      </c>
      <c r="F698" s="4">
        <f>SUM(F699:F699)</f>
        <v>-27874.17</v>
      </c>
    </row>
    <row r="699" spans="1:6" ht="12.75" customHeight="1" x14ac:dyDescent="0.2">
      <c r="A699" s="3" t="s">
        <v>1383</v>
      </c>
      <c r="B699" s="3" t="s">
        <v>1384</v>
      </c>
      <c r="C699" s="4">
        <v>-7171.91</v>
      </c>
      <c r="D699" s="4">
        <v>20702.259999999998</v>
      </c>
      <c r="E699" s="4">
        <v>0</v>
      </c>
      <c r="F699" s="4">
        <v>-27874.17</v>
      </c>
    </row>
    <row r="700" spans="1:6" ht="12.75" customHeight="1" x14ac:dyDescent="0.2">
      <c r="A700" s="3" t="s">
        <v>1385</v>
      </c>
      <c r="B700" s="3" t="s">
        <v>1386</v>
      </c>
      <c r="C700" s="4">
        <f>C701</f>
        <v>3627964.1500000004</v>
      </c>
      <c r="D700" s="4">
        <f>D701</f>
        <v>162519.69</v>
      </c>
      <c r="E700" s="4">
        <f>E701</f>
        <v>1409854.83</v>
      </c>
      <c r="F700" s="4">
        <f>F701</f>
        <v>4875299.29</v>
      </c>
    </row>
    <row r="701" spans="1:6" ht="12.75" customHeight="1" x14ac:dyDescent="0.2">
      <c r="A701" s="3" t="s">
        <v>1387</v>
      </c>
      <c r="B701" s="3" t="s">
        <v>1388</v>
      </c>
      <c r="C701" s="4">
        <f>C702+C705</f>
        <v>3627964.1500000004</v>
      </c>
      <c r="D701" s="4">
        <f>D702+D705</f>
        <v>162519.69</v>
      </c>
      <c r="E701" s="4">
        <f>E702+E705</f>
        <v>1409854.83</v>
      </c>
      <c r="F701" s="4">
        <f>F702+F705</f>
        <v>4875299.29</v>
      </c>
    </row>
    <row r="702" spans="1:6" ht="12.75" customHeight="1" x14ac:dyDescent="0.2">
      <c r="A702" s="3" t="s">
        <v>1389</v>
      </c>
      <c r="B702" s="3" t="s">
        <v>1390</v>
      </c>
      <c r="C702" s="4">
        <f>SUM(C703:C704)</f>
        <v>4115523.22</v>
      </c>
      <c r="D702" s="4">
        <f>SUM(D703:D704)</f>
        <v>0</v>
      </c>
      <c r="E702" s="4">
        <f>SUM(E703:E704)</f>
        <v>1409854.83</v>
      </c>
      <c r="F702" s="4">
        <f>SUM(F703:F704)</f>
        <v>5525378.0499999998</v>
      </c>
    </row>
    <row r="703" spans="1:6" ht="12.75" customHeight="1" x14ac:dyDescent="0.2">
      <c r="A703" s="3" t="s">
        <v>1391</v>
      </c>
      <c r="B703" s="3" t="s">
        <v>1392</v>
      </c>
      <c r="C703" s="4">
        <v>7000</v>
      </c>
      <c r="D703" s="4">
        <v>0</v>
      </c>
      <c r="E703" s="4">
        <v>0</v>
      </c>
      <c r="F703" s="4">
        <v>7000</v>
      </c>
    </row>
    <row r="704" spans="1:6" ht="12.75" customHeight="1" x14ac:dyDescent="0.2">
      <c r="A704" s="3" t="s">
        <v>1393</v>
      </c>
      <c r="B704" s="3" t="s">
        <v>1394</v>
      </c>
      <c r="C704" s="4">
        <v>4108523.22</v>
      </c>
      <c r="D704" s="4">
        <v>0</v>
      </c>
      <c r="E704" s="4">
        <v>1409854.83</v>
      </c>
      <c r="F704" s="4">
        <v>5518378.0499999998</v>
      </c>
    </row>
    <row r="705" spans="1:6" ht="12.75" customHeight="1" x14ac:dyDescent="0.2">
      <c r="A705" s="3" t="s">
        <v>1395</v>
      </c>
      <c r="B705" s="3" t="s">
        <v>1396</v>
      </c>
      <c r="C705" s="4">
        <f>SUM(C706:C706)</f>
        <v>-487559.07</v>
      </c>
      <c r="D705" s="4">
        <f>SUM(D706:D706)</f>
        <v>162519.69</v>
      </c>
      <c r="E705" s="4">
        <f>SUM(E706:E706)</f>
        <v>0</v>
      </c>
      <c r="F705" s="4">
        <f>SUM(F706:F706)</f>
        <v>-650078.76</v>
      </c>
    </row>
    <row r="706" spans="1:6" ht="12.75" customHeight="1" x14ac:dyDescent="0.2">
      <c r="A706" s="3" t="s">
        <v>1397</v>
      </c>
      <c r="B706" s="3" t="s">
        <v>1396</v>
      </c>
      <c r="C706" s="4">
        <v>-487559.07</v>
      </c>
      <c r="D706" s="4">
        <v>162519.69</v>
      </c>
      <c r="E706" s="4">
        <v>0</v>
      </c>
      <c r="F706" s="4">
        <v>-650078.76</v>
      </c>
    </row>
    <row r="707" spans="1:6" ht="12.75" customHeight="1" x14ac:dyDescent="0.2">
      <c r="A707" s="3" t="s">
        <v>1398</v>
      </c>
      <c r="B707" s="3" t="s">
        <v>1399</v>
      </c>
      <c r="C707" s="4">
        <f t="shared" ref="C707:F708" si="0">C708</f>
        <v>107200.13</v>
      </c>
      <c r="D707" s="4">
        <f t="shared" si="0"/>
        <v>652000.44999999995</v>
      </c>
      <c r="E707" s="4">
        <f t="shared" si="0"/>
        <v>764059.55999999994</v>
      </c>
      <c r="F707" s="4">
        <f t="shared" si="0"/>
        <v>219259.24000000002</v>
      </c>
    </row>
    <row r="708" spans="1:6" ht="12.75" customHeight="1" x14ac:dyDescent="0.2">
      <c r="A708" s="3" t="s">
        <v>1400</v>
      </c>
      <c r="B708" s="3" t="s">
        <v>1399</v>
      </c>
      <c r="C708" s="4">
        <f t="shared" si="0"/>
        <v>107200.13</v>
      </c>
      <c r="D708" s="4">
        <f t="shared" si="0"/>
        <v>652000.44999999995</v>
      </c>
      <c r="E708" s="4">
        <f t="shared" si="0"/>
        <v>764059.55999999994</v>
      </c>
      <c r="F708" s="4">
        <f t="shared" si="0"/>
        <v>219259.24000000002</v>
      </c>
    </row>
    <row r="709" spans="1:6" ht="12.75" customHeight="1" x14ac:dyDescent="0.2">
      <c r="A709" s="3" t="s">
        <v>1401</v>
      </c>
      <c r="B709" s="3" t="s">
        <v>1402</v>
      </c>
      <c r="C709" s="4">
        <f>SUM(C710:C713)</f>
        <v>107200.13</v>
      </c>
      <c r="D709" s="4">
        <f>SUM(D710:D713)</f>
        <v>652000.44999999995</v>
      </c>
      <c r="E709" s="4">
        <f>SUM(E710:E713)</f>
        <v>764059.55999999994</v>
      </c>
      <c r="F709" s="4">
        <f>SUM(F710:F713)</f>
        <v>219259.24000000002</v>
      </c>
    </row>
    <row r="710" spans="1:6" ht="12.75" customHeight="1" x14ac:dyDescent="0.2">
      <c r="A710" s="3" t="s">
        <v>1403</v>
      </c>
      <c r="B710" s="3" t="s">
        <v>1404</v>
      </c>
      <c r="C710" s="4">
        <v>13278.59</v>
      </c>
      <c r="D710" s="4">
        <v>0</v>
      </c>
      <c r="E710" s="4">
        <v>35607.53</v>
      </c>
      <c r="F710" s="4">
        <v>48886.12</v>
      </c>
    </row>
    <row r="711" spans="1:6" ht="12.75" customHeight="1" x14ac:dyDescent="0.2">
      <c r="A711" s="3" t="s">
        <v>1405</v>
      </c>
      <c r="B711" s="3" t="s">
        <v>1406</v>
      </c>
      <c r="C711" s="4">
        <v>1878.7</v>
      </c>
      <c r="D711" s="4">
        <v>0</v>
      </c>
      <c r="E711" s="4">
        <v>0</v>
      </c>
      <c r="F711" s="4">
        <v>1878.7</v>
      </c>
    </row>
    <row r="712" spans="1:6" ht="12.75" customHeight="1" x14ac:dyDescent="0.2">
      <c r="A712" s="3" t="s">
        <v>1407</v>
      </c>
      <c r="B712" s="3" t="s">
        <v>1408</v>
      </c>
      <c r="C712" s="4">
        <v>92042.84</v>
      </c>
      <c r="D712" s="4">
        <v>0</v>
      </c>
      <c r="E712" s="4">
        <v>76451.58</v>
      </c>
      <c r="F712" s="4">
        <v>168494.42</v>
      </c>
    </row>
    <row r="713" spans="1:6" ht="12.75" customHeight="1" x14ac:dyDescent="0.2">
      <c r="A713" s="3" t="s">
        <v>1409</v>
      </c>
      <c r="B713" s="3" t="s">
        <v>1410</v>
      </c>
      <c r="C713" s="4">
        <v>0</v>
      </c>
      <c r="D713" s="4">
        <v>652000.44999999995</v>
      </c>
      <c r="E713" s="4">
        <v>652000.44999999995</v>
      </c>
      <c r="F713" s="4">
        <v>0</v>
      </c>
    </row>
    <row r="714" spans="1:6" ht="12.75" customHeight="1" x14ac:dyDescent="0.2">
      <c r="A714" s="3" t="s">
        <v>1411</v>
      </c>
      <c r="B714" s="3" t="s">
        <v>1412</v>
      </c>
      <c r="C714" s="4">
        <f t="shared" ref="C714:F715" si="1">C715</f>
        <v>97177.47</v>
      </c>
      <c r="D714" s="4">
        <f t="shared" si="1"/>
        <v>0</v>
      </c>
      <c r="E714" s="4">
        <f t="shared" si="1"/>
        <v>21670.39</v>
      </c>
      <c r="F714" s="4">
        <f t="shared" si="1"/>
        <v>118847.86</v>
      </c>
    </row>
    <row r="715" spans="1:6" ht="12.75" customHeight="1" x14ac:dyDescent="0.2">
      <c r="A715" s="3" t="s">
        <v>1413</v>
      </c>
      <c r="B715" s="3" t="s">
        <v>1412</v>
      </c>
      <c r="C715" s="4">
        <f t="shared" si="1"/>
        <v>97177.47</v>
      </c>
      <c r="D715" s="4">
        <f t="shared" si="1"/>
        <v>0</v>
      </c>
      <c r="E715" s="4">
        <f t="shared" si="1"/>
        <v>21670.39</v>
      </c>
      <c r="F715" s="4">
        <f t="shared" si="1"/>
        <v>118847.86</v>
      </c>
    </row>
    <row r="716" spans="1:6" ht="12.75" customHeight="1" x14ac:dyDescent="0.2">
      <c r="A716" s="3" t="s">
        <v>1414</v>
      </c>
      <c r="B716" s="3" t="s">
        <v>1415</v>
      </c>
      <c r="C716" s="4">
        <f>SUM(C717:C718)</f>
        <v>97177.47</v>
      </c>
      <c r="D716" s="4">
        <f>SUM(D717:D718)</f>
        <v>0</v>
      </c>
      <c r="E716" s="4">
        <f>SUM(E717:E718)</f>
        <v>21670.39</v>
      </c>
      <c r="F716" s="4">
        <f>SUM(F717:F718)</f>
        <v>118847.86</v>
      </c>
    </row>
    <row r="717" spans="1:6" ht="12.75" customHeight="1" x14ac:dyDescent="0.2">
      <c r="A717" s="3" t="s">
        <v>1416</v>
      </c>
      <c r="B717" s="3" t="s">
        <v>1417</v>
      </c>
      <c r="C717" s="4">
        <v>3000</v>
      </c>
      <c r="D717" s="4">
        <v>0</v>
      </c>
      <c r="E717" s="4">
        <v>0</v>
      </c>
      <c r="F717" s="4">
        <v>3000</v>
      </c>
    </row>
    <row r="718" spans="1:6" ht="12.75" customHeight="1" x14ac:dyDescent="0.2">
      <c r="A718" s="3" t="s">
        <v>1418</v>
      </c>
      <c r="B718" s="3" t="s">
        <v>1419</v>
      </c>
      <c r="C718" s="4">
        <v>94177.47</v>
      </c>
      <c r="D718" s="4">
        <v>0</v>
      </c>
      <c r="E718" s="4">
        <v>21670.39</v>
      </c>
      <c r="F718" s="4">
        <v>115847.86</v>
      </c>
    </row>
    <row r="719" spans="1:6" ht="12.75" customHeight="1" x14ac:dyDescent="0.2">
      <c r="A719" s="3" t="s">
        <v>1420</v>
      </c>
      <c r="B719" s="3" t="s">
        <v>1421</v>
      </c>
      <c r="C719" s="4">
        <f t="shared" ref="C719:F720" si="2">C720</f>
        <v>39738.89</v>
      </c>
      <c r="D719" s="4">
        <f t="shared" si="2"/>
        <v>0</v>
      </c>
      <c r="E719" s="4">
        <f t="shared" si="2"/>
        <v>9002.4699999999993</v>
      </c>
      <c r="F719" s="4">
        <f t="shared" si="2"/>
        <v>48741.36</v>
      </c>
    </row>
    <row r="720" spans="1:6" ht="12.75" customHeight="1" x14ac:dyDescent="0.2">
      <c r="A720" s="3" t="s">
        <v>1422</v>
      </c>
      <c r="B720" s="3" t="s">
        <v>1423</v>
      </c>
      <c r="C720" s="4">
        <f t="shared" si="2"/>
        <v>39738.89</v>
      </c>
      <c r="D720" s="4">
        <f t="shared" si="2"/>
        <v>0</v>
      </c>
      <c r="E720" s="4">
        <f t="shared" si="2"/>
        <v>9002.4699999999993</v>
      </c>
      <c r="F720" s="4">
        <f t="shared" si="2"/>
        <v>48741.36</v>
      </c>
    </row>
    <row r="721" spans="1:6" ht="12.75" customHeight="1" x14ac:dyDescent="0.2">
      <c r="A721" s="3" t="s">
        <v>1424</v>
      </c>
      <c r="B721" s="3" t="s">
        <v>1425</v>
      </c>
      <c r="C721" s="4">
        <f>SUM(C722:C724)</f>
        <v>39738.89</v>
      </c>
      <c r="D721" s="4">
        <f>SUM(D722:D724)</f>
        <v>0</v>
      </c>
      <c r="E721" s="4">
        <f>SUM(E722:E724)</f>
        <v>9002.4699999999993</v>
      </c>
      <c r="F721" s="4">
        <f>SUM(F722:F724)</f>
        <v>48741.36</v>
      </c>
    </row>
    <row r="722" spans="1:6" ht="12.75" customHeight="1" x14ac:dyDescent="0.2">
      <c r="A722" s="3" t="s">
        <v>1426</v>
      </c>
      <c r="B722" s="3" t="s">
        <v>1427</v>
      </c>
      <c r="C722" s="4">
        <v>2805.68</v>
      </c>
      <c r="D722" s="4">
        <v>0</v>
      </c>
      <c r="E722" s="4">
        <v>0</v>
      </c>
      <c r="F722" s="4">
        <v>2805.68</v>
      </c>
    </row>
    <row r="723" spans="1:6" ht="12.75" customHeight="1" x14ac:dyDescent="0.2">
      <c r="A723" s="3" t="s">
        <v>1428</v>
      </c>
      <c r="B723" s="3" t="s">
        <v>1429</v>
      </c>
      <c r="C723" s="4">
        <v>35859.21</v>
      </c>
      <c r="D723" s="4">
        <v>0</v>
      </c>
      <c r="E723" s="4">
        <v>6289.53</v>
      </c>
      <c r="F723" s="4">
        <v>42148.74</v>
      </c>
    </row>
    <row r="724" spans="1:6" ht="12.75" customHeight="1" x14ac:dyDescent="0.2">
      <c r="A724" s="3" t="s">
        <v>1430</v>
      </c>
      <c r="B724" s="3" t="s">
        <v>1431</v>
      </c>
      <c r="C724" s="4">
        <v>1074</v>
      </c>
      <c r="D724" s="4">
        <v>0</v>
      </c>
      <c r="E724" s="4">
        <v>2712.94</v>
      </c>
      <c r="F724" s="4">
        <v>3786.94</v>
      </c>
    </row>
    <row r="725" spans="1:6" ht="12.75" customHeight="1" x14ac:dyDescent="0.2">
      <c r="A725" s="3" t="s">
        <v>1432</v>
      </c>
      <c r="B725" s="3" t="s">
        <v>1433</v>
      </c>
      <c r="C725" s="4">
        <f>C726+C902</f>
        <v>131844382.98999999</v>
      </c>
      <c r="D725" s="4">
        <f>D726+D902</f>
        <v>61663737.88000001</v>
      </c>
      <c r="E725" s="4">
        <f>E726+E902</f>
        <v>4157672.1199999996</v>
      </c>
      <c r="F725" s="4">
        <f>F726+F902</f>
        <v>189350448.75000003</v>
      </c>
    </row>
    <row r="726" spans="1:6" ht="12.75" customHeight="1" x14ac:dyDescent="0.2">
      <c r="A726" s="3" t="s">
        <v>1434</v>
      </c>
      <c r="B726" s="3" t="s">
        <v>1435</v>
      </c>
      <c r="C726" s="4">
        <f>C727+C898</f>
        <v>131655499.94</v>
      </c>
      <c r="D726" s="4">
        <f>D727+D898</f>
        <v>61499482.460000008</v>
      </c>
      <c r="E726" s="4">
        <f>E727+E898</f>
        <v>4071207.6399999997</v>
      </c>
      <c r="F726" s="4">
        <f>F727+F898</f>
        <v>189083774.76000002</v>
      </c>
    </row>
    <row r="727" spans="1:6" ht="12.75" customHeight="1" x14ac:dyDescent="0.2">
      <c r="A727" s="3" t="s">
        <v>1436</v>
      </c>
      <c r="B727" s="3" t="s">
        <v>1437</v>
      </c>
      <c r="C727" s="4">
        <f>C728+C758+C760+C765+C790+C832+C845+C852+C896</f>
        <v>132369372.92999999</v>
      </c>
      <c r="D727" s="4">
        <f>D728+D758+D760+D765+D790+D832+D845+D852+D896</f>
        <v>46524074.690000005</v>
      </c>
      <c r="E727" s="4">
        <f>E728+E758+E760+E765+E790+E832+E845+E852+E896</f>
        <v>1860876.8599999999</v>
      </c>
      <c r="F727" s="4">
        <f>F728+F758+F760+F765+F790+F832+F845+F852+F896</f>
        <v>177032570.76000002</v>
      </c>
    </row>
    <row r="728" spans="1:6" ht="12.75" customHeight="1" x14ac:dyDescent="0.2">
      <c r="A728" s="3" t="s">
        <v>1438</v>
      </c>
      <c r="B728" s="3" t="s">
        <v>1439</v>
      </c>
      <c r="C728" s="4">
        <f>SUM(C729:C757)</f>
        <v>45823946.119999997</v>
      </c>
      <c r="D728" s="4">
        <f>SUM(D729:D757)</f>
        <v>15912863.830000002</v>
      </c>
      <c r="E728" s="4">
        <f>SUM(E729:E757)</f>
        <v>285865.25</v>
      </c>
      <c r="F728" s="4">
        <f>SUM(F729:F757)</f>
        <v>61450944.699999996</v>
      </c>
    </row>
    <row r="729" spans="1:6" ht="12.75" customHeight="1" x14ac:dyDescent="0.2">
      <c r="A729" s="3" t="s">
        <v>1440</v>
      </c>
      <c r="B729" s="3" t="s">
        <v>1441</v>
      </c>
      <c r="C729" s="4">
        <v>32623620.870000001</v>
      </c>
      <c r="D729" s="4">
        <v>11174475.99</v>
      </c>
      <c r="E729" s="4">
        <v>166413.51999999999</v>
      </c>
      <c r="F729" s="4">
        <v>43631683.340000004</v>
      </c>
    </row>
    <row r="730" spans="1:6" ht="12.75" customHeight="1" x14ac:dyDescent="0.2">
      <c r="A730" s="3" t="s">
        <v>1442</v>
      </c>
      <c r="B730" s="3" t="s">
        <v>1443</v>
      </c>
      <c r="C730" s="4">
        <v>581568.49</v>
      </c>
      <c r="D730" s="4">
        <v>225166.5</v>
      </c>
      <c r="E730" s="4">
        <v>19400.48</v>
      </c>
      <c r="F730" s="4">
        <v>787334.51</v>
      </c>
    </row>
    <row r="731" spans="1:6" ht="12.75" customHeight="1" x14ac:dyDescent="0.2">
      <c r="A731" s="3" t="s">
        <v>1444</v>
      </c>
      <c r="B731" s="3" t="s">
        <v>1445</v>
      </c>
      <c r="C731" s="4">
        <v>225525.84</v>
      </c>
      <c r="D731" s="4">
        <v>75299.38</v>
      </c>
      <c r="E731" s="4">
        <v>0</v>
      </c>
      <c r="F731" s="4">
        <v>300825.21999999997</v>
      </c>
    </row>
    <row r="732" spans="1:6" ht="12.75" customHeight="1" x14ac:dyDescent="0.2">
      <c r="A732" s="3" t="s">
        <v>1446</v>
      </c>
      <c r="B732" s="3" t="s">
        <v>1447</v>
      </c>
      <c r="C732" s="4">
        <v>2662855.48</v>
      </c>
      <c r="D732" s="4">
        <v>885067.52</v>
      </c>
      <c r="E732" s="4">
        <v>307.54000000000002</v>
      </c>
      <c r="F732" s="4">
        <v>3547615.46</v>
      </c>
    </row>
    <row r="733" spans="1:6" ht="12.75" customHeight="1" x14ac:dyDescent="0.2">
      <c r="A733" s="3" t="s">
        <v>1448</v>
      </c>
      <c r="B733" s="3" t="s">
        <v>1449</v>
      </c>
      <c r="C733" s="4">
        <v>4913245.2300000004</v>
      </c>
      <c r="D733" s="4">
        <v>1626838.11</v>
      </c>
      <c r="E733" s="4">
        <v>0</v>
      </c>
      <c r="F733" s="4">
        <v>6540083.3399999999</v>
      </c>
    </row>
    <row r="734" spans="1:6" ht="12.75" customHeight="1" x14ac:dyDescent="0.2">
      <c r="A734" s="3" t="s">
        <v>1450</v>
      </c>
      <c r="B734" s="3" t="s">
        <v>1451</v>
      </c>
      <c r="C734" s="4">
        <v>708934.86</v>
      </c>
      <c r="D734" s="4">
        <v>239374.78</v>
      </c>
      <c r="E734" s="4">
        <v>0</v>
      </c>
      <c r="F734" s="4">
        <v>948309.64</v>
      </c>
    </row>
    <row r="735" spans="1:6" ht="12.75" customHeight="1" x14ac:dyDescent="0.2">
      <c r="A735" s="3" t="s">
        <v>1452</v>
      </c>
      <c r="B735" s="3" t="s">
        <v>1453</v>
      </c>
      <c r="C735" s="4">
        <v>6642.15</v>
      </c>
      <c r="D735" s="4">
        <v>2434.56</v>
      </c>
      <c r="E735" s="4">
        <v>0</v>
      </c>
      <c r="F735" s="4">
        <v>9076.7099999999991</v>
      </c>
    </row>
    <row r="736" spans="1:6" ht="12.75" customHeight="1" x14ac:dyDescent="0.2">
      <c r="A736" s="3" t="s">
        <v>1454</v>
      </c>
      <c r="B736" s="3" t="s">
        <v>1455</v>
      </c>
      <c r="C736" s="4">
        <v>1067867.45</v>
      </c>
      <c r="D736" s="4">
        <v>355292.2</v>
      </c>
      <c r="E736" s="4">
        <v>0</v>
      </c>
      <c r="F736" s="4">
        <v>1423159.65</v>
      </c>
    </row>
    <row r="737" spans="1:6" ht="12.75" customHeight="1" x14ac:dyDescent="0.2">
      <c r="A737" s="3" t="s">
        <v>1456</v>
      </c>
      <c r="B737" s="3" t="s">
        <v>1457</v>
      </c>
      <c r="C737" s="4">
        <v>29588.44</v>
      </c>
      <c r="D737" s="4">
        <v>71039.63</v>
      </c>
      <c r="E737" s="4">
        <v>0</v>
      </c>
      <c r="F737" s="4">
        <v>100628.07</v>
      </c>
    </row>
    <row r="738" spans="1:6" ht="12.75" customHeight="1" x14ac:dyDescent="0.2">
      <c r="A738" s="3" t="s">
        <v>1458</v>
      </c>
      <c r="B738" s="3" t="s">
        <v>1459</v>
      </c>
      <c r="C738" s="4">
        <v>614052.30000000005</v>
      </c>
      <c r="D738" s="4">
        <v>124888.97</v>
      </c>
      <c r="E738" s="4">
        <v>0</v>
      </c>
      <c r="F738" s="4">
        <v>738941.27</v>
      </c>
    </row>
    <row r="739" spans="1:6" ht="12.75" customHeight="1" x14ac:dyDescent="0.2">
      <c r="A739" s="3" t="s">
        <v>1460</v>
      </c>
      <c r="B739" s="3" t="s">
        <v>1461</v>
      </c>
      <c r="C739" s="4">
        <v>644119.05000000005</v>
      </c>
      <c r="D739" s="4">
        <v>275009.90000000002</v>
      </c>
      <c r="E739" s="4">
        <v>99743.71</v>
      </c>
      <c r="F739" s="4">
        <v>819385.24</v>
      </c>
    </row>
    <row r="740" spans="1:6" ht="12.75" customHeight="1" x14ac:dyDescent="0.2">
      <c r="A740" s="3" t="s">
        <v>1462</v>
      </c>
      <c r="B740" s="3" t="s">
        <v>1463</v>
      </c>
      <c r="C740" s="4">
        <v>85143.74</v>
      </c>
      <c r="D740" s="4">
        <v>28637.13</v>
      </c>
      <c r="E740" s="4">
        <v>0</v>
      </c>
      <c r="F740" s="4">
        <v>113780.87</v>
      </c>
    </row>
    <row r="741" spans="1:6" ht="12.75" customHeight="1" x14ac:dyDescent="0.2">
      <c r="A741" s="3" t="s">
        <v>1464</v>
      </c>
      <c r="B741" s="3" t="s">
        <v>1114</v>
      </c>
      <c r="C741" s="4">
        <v>466249.64</v>
      </c>
      <c r="D741" s="4">
        <v>232262.76</v>
      </c>
      <c r="E741" s="4">
        <v>0</v>
      </c>
      <c r="F741" s="4">
        <v>698512.4</v>
      </c>
    </row>
    <row r="742" spans="1:6" ht="12.75" customHeight="1" x14ac:dyDescent="0.2">
      <c r="A742" s="3" t="s">
        <v>1465</v>
      </c>
      <c r="B742" s="3" t="s">
        <v>1466</v>
      </c>
      <c r="C742" s="4">
        <v>50807.39</v>
      </c>
      <c r="D742" s="4">
        <v>26791.88</v>
      </c>
      <c r="E742" s="4">
        <v>0</v>
      </c>
      <c r="F742" s="4">
        <v>77599.27</v>
      </c>
    </row>
    <row r="743" spans="1:6" ht="12.75" customHeight="1" x14ac:dyDescent="0.2">
      <c r="A743" s="3" t="s">
        <v>1467</v>
      </c>
      <c r="B743" s="3" t="s">
        <v>1468</v>
      </c>
      <c r="C743" s="4">
        <v>89285.04</v>
      </c>
      <c r="D743" s="4">
        <v>0</v>
      </c>
      <c r="E743" s="4">
        <v>0</v>
      </c>
      <c r="F743" s="4">
        <v>89285.04</v>
      </c>
    </row>
    <row r="744" spans="1:6" ht="12.75" customHeight="1" x14ac:dyDescent="0.2">
      <c r="A744" s="3" t="s">
        <v>1469</v>
      </c>
      <c r="B744" s="3" t="s">
        <v>1470</v>
      </c>
      <c r="C744" s="4">
        <v>75048.78</v>
      </c>
      <c r="D744" s="4">
        <v>38774.44</v>
      </c>
      <c r="E744" s="4">
        <v>0</v>
      </c>
      <c r="F744" s="4">
        <v>113823.22</v>
      </c>
    </row>
    <row r="745" spans="1:6" ht="12.75" customHeight="1" x14ac:dyDescent="0.2">
      <c r="A745" s="3" t="s">
        <v>1471</v>
      </c>
      <c r="B745" s="3" t="s">
        <v>1472</v>
      </c>
      <c r="C745" s="4">
        <v>3498.78</v>
      </c>
      <c r="D745" s="4">
        <v>0</v>
      </c>
      <c r="E745" s="4">
        <v>0</v>
      </c>
      <c r="F745" s="4">
        <v>3498.78</v>
      </c>
    </row>
    <row r="746" spans="1:6" ht="12.75" customHeight="1" x14ac:dyDescent="0.2">
      <c r="A746" s="3" t="s">
        <v>1473</v>
      </c>
      <c r="B746" s="3" t="s">
        <v>1474</v>
      </c>
      <c r="C746" s="4">
        <v>42193.2</v>
      </c>
      <c r="D746" s="4">
        <v>25111</v>
      </c>
      <c r="E746" s="4">
        <v>0</v>
      </c>
      <c r="F746" s="4">
        <v>67304.2</v>
      </c>
    </row>
    <row r="747" spans="1:6" ht="12.75" customHeight="1" x14ac:dyDescent="0.2">
      <c r="A747" s="3" t="s">
        <v>1475</v>
      </c>
      <c r="B747" s="3" t="s">
        <v>1476</v>
      </c>
      <c r="C747" s="4">
        <v>53246.89</v>
      </c>
      <c r="D747" s="4">
        <v>28746.55</v>
      </c>
      <c r="E747" s="4">
        <v>0</v>
      </c>
      <c r="F747" s="4">
        <v>81993.440000000002</v>
      </c>
    </row>
    <row r="748" spans="1:6" ht="12.75" customHeight="1" x14ac:dyDescent="0.2">
      <c r="A748" s="3" t="s">
        <v>1477</v>
      </c>
      <c r="B748" s="3" t="s">
        <v>1478</v>
      </c>
      <c r="C748" s="4">
        <v>12637.51</v>
      </c>
      <c r="D748" s="4">
        <v>2069.69</v>
      </c>
      <c r="E748" s="4">
        <v>0</v>
      </c>
      <c r="F748" s="4">
        <v>14707.2</v>
      </c>
    </row>
    <row r="749" spans="1:6" ht="12.75" customHeight="1" x14ac:dyDescent="0.2">
      <c r="A749" s="3" t="s">
        <v>1479</v>
      </c>
      <c r="B749" s="3" t="s">
        <v>1480</v>
      </c>
      <c r="C749" s="4">
        <v>1500</v>
      </c>
      <c r="D749" s="4">
        <v>0</v>
      </c>
      <c r="E749" s="4">
        <v>0</v>
      </c>
      <c r="F749" s="4">
        <v>1500</v>
      </c>
    </row>
    <row r="750" spans="1:6" ht="12.75" customHeight="1" x14ac:dyDescent="0.2">
      <c r="A750" s="3" t="s">
        <v>1481</v>
      </c>
      <c r="B750" s="3" t="s">
        <v>1482</v>
      </c>
      <c r="C750" s="4">
        <v>180216.24</v>
      </c>
      <c r="D750" s="4">
        <v>113132.48</v>
      </c>
      <c r="E750" s="4">
        <v>0</v>
      </c>
      <c r="F750" s="4">
        <v>293348.71999999997</v>
      </c>
    </row>
    <row r="751" spans="1:6" ht="12.75" customHeight="1" x14ac:dyDescent="0.2">
      <c r="A751" s="3" t="s">
        <v>1483</v>
      </c>
      <c r="B751" s="3" t="s">
        <v>1484</v>
      </c>
      <c r="C751" s="4">
        <v>159040.59</v>
      </c>
      <c r="D751" s="4">
        <v>97360.28</v>
      </c>
      <c r="E751" s="4">
        <v>0</v>
      </c>
      <c r="F751" s="4">
        <v>256400.87</v>
      </c>
    </row>
    <row r="752" spans="1:6" ht="12.75" customHeight="1" x14ac:dyDescent="0.2">
      <c r="A752" s="3" t="s">
        <v>1485</v>
      </c>
      <c r="B752" s="3" t="s">
        <v>1486</v>
      </c>
      <c r="C752" s="4">
        <v>160170.15</v>
      </c>
      <c r="D752" s="4">
        <v>79797.149999999994</v>
      </c>
      <c r="E752" s="4">
        <v>0</v>
      </c>
      <c r="F752" s="4">
        <v>239967.3</v>
      </c>
    </row>
    <row r="753" spans="1:6" ht="12.75" customHeight="1" x14ac:dyDescent="0.2">
      <c r="A753" s="3" t="s">
        <v>1487</v>
      </c>
      <c r="B753" s="3" t="s">
        <v>1488</v>
      </c>
      <c r="C753" s="4">
        <v>156198.13</v>
      </c>
      <c r="D753" s="4">
        <v>93120.03</v>
      </c>
      <c r="E753" s="4">
        <v>0</v>
      </c>
      <c r="F753" s="4">
        <v>249318.16</v>
      </c>
    </row>
    <row r="754" spans="1:6" ht="12.75" customHeight="1" x14ac:dyDescent="0.2">
      <c r="A754" s="3" t="s">
        <v>1489</v>
      </c>
      <c r="B754" s="3" t="s">
        <v>1490</v>
      </c>
      <c r="C754" s="4">
        <v>8560.73</v>
      </c>
      <c r="D754" s="4">
        <v>1026.3900000000001</v>
      </c>
      <c r="E754" s="4">
        <v>0</v>
      </c>
      <c r="F754" s="4">
        <v>9587.1200000000008</v>
      </c>
    </row>
    <row r="755" spans="1:6" ht="12.75" customHeight="1" x14ac:dyDescent="0.2">
      <c r="A755" s="3" t="s">
        <v>1491</v>
      </c>
      <c r="B755" s="3" t="s">
        <v>1492</v>
      </c>
      <c r="C755" s="4">
        <v>199029.15</v>
      </c>
      <c r="D755" s="4">
        <v>91146.51</v>
      </c>
      <c r="E755" s="4">
        <v>0</v>
      </c>
      <c r="F755" s="4">
        <v>290175.65999999997</v>
      </c>
    </row>
    <row r="756" spans="1:6" ht="12.75" customHeight="1" x14ac:dyDescent="0.2">
      <c r="A756" s="3" t="s">
        <v>1493</v>
      </c>
      <c r="B756" s="3" t="s">
        <v>1494</v>
      </c>
      <c r="C756" s="4">
        <v>1300</v>
      </c>
      <c r="D756" s="4">
        <v>0</v>
      </c>
      <c r="E756" s="4">
        <v>0</v>
      </c>
      <c r="F756" s="4">
        <v>1300</v>
      </c>
    </row>
    <row r="757" spans="1:6" ht="12.75" customHeight="1" x14ac:dyDescent="0.2">
      <c r="A757" s="3" t="s">
        <v>1495</v>
      </c>
      <c r="B757" s="3" t="s">
        <v>1496</v>
      </c>
      <c r="C757" s="4">
        <v>1800</v>
      </c>
      <c r="D757" s="4">
        <v>0</v>
      </c>
      <c r="E757" s="4">
        <v>0</v>
      </c>
      <c r="F757" s="4">
        <v>1800</v>
      </c>
    </row>
    <row r="758" spans="1:6" ht="12.75" customHeight="1" x14ac:dyDescent="0.2">
      <c r="A758" s="3" t="s">
        <v>1497</v>
      </c>
      <c r="B758" s="3" t="s">
        <v>1498</v>
      </c>
      <c r="C758" s="4">
        <f>SUM(C759:C759)</f>
        <v>3754977.88</v>
      </c>
      <c r="D758" s="4">
        <f>SUM(D759:D759)</f>
        <v>1253734.6299999999</v>
      </c>
      <c r="E758" s="4">
        <f>SUM(E759:E759)</f>
        <v>0</v>
      </c>
      <c r="F758" s="4">
        <f>SUM(F759:F759)</f>
        <v>5008712.51</v>
      </c>
    </row>
    <row r="759" spans="1:6" ht="12.75" customHeight="1" x14ac:dyDescent="0.2">
      <c r="A759" s="3" t="s">
        <v>1499</v>
      </c>
      <c r="B759" s="3" t="s">
        <v>1500</v>
      </c>
      <c r="C759" s="4">
        <v>3754977.88</v>
      </c>
      <c r="D759" s="4">
        <v>1253734.6299999999</v>
      </c>
      <c r="E759" s="4">
        <v>0</v>
      </c>
      <c r="F759" s="4">
        <v>5008712.51</v>
      </c>
    </row>
    <row r="760" spans="1:6" ht="12.75" customHeight="1" x14ac:dyDescent="0.2">
      <c r="A760" s="3" t="s">
        <v>1501</v>
      </c>
      <c r="B760" s="3" t="s">
        <v>1184</v>
      </c>
      <c r="C760" s="4">
        <f>SUM(C761:C764)</f>
        <v>8733637.2599999998</v>
      </c>
      <c r="D760" s="4">
        <f>SUM(D761:D764)</f>
        <v>3225571.8400000003</v>
      </c>
      <c r="E760" s="4">
        <f>SUM(E761:E764)</f>
        <v>0</v>
      </c>
      <c r="F760" s="4">
        <f>SUM(F761:F764)</f>
        <v>11959209.1</v>
      </c>
    </row>
    <row r="761" spans="1:6" ht="12.75" customHeight="1" x14ac:dyDescent="0.2">
      <c r="A761" s="3" t="s">
        <v>1502</v>
      </c>
      <c r="B761" s="3" t="s">
        <v>1503</v>
      </c>
      <c r="C761" s="4">
        <v>4460387.53</v>
      </c>
      <c r="D761" s="4">
        <v>1743090.23</v>
      </c>
      <c r="E761" s="4">
        <v>0</v>
      </c>
      <c r="F761" s="4">
        <v>6203477.7599999998</v>
      </c>
    </row>
    <row r="762" spans="1:6" ht="12.75" customHeight="1" x14ac:dyDescent="0.2">
      <c r="A762" s="3" t="s">
        <v>1504</v>
      </c>
      <c r="B762" s="3" t="s">
        <v>1505</v>
      </c>
      <c r="C762" s="4">
        <v>3686235.08</v>
      </c>
      <c r="D762" s="4">
        <v>1244820.6000000001</v>
      </c>
      <c r="E762" s="4">
        <v>0</v>
      </c>
      <c r="F762" s="4">
        <v>4931055.68</v>
      </c>
    </row>
    <row r="763" spans="1:6" ht="12.75" customHeight="1" x14ac:dyDescent="0.2">
      <c r="A763" s="3" t="s">
        <v>1506</v>
      </c>
      <c r="B763" s="3" t="s">
        <v>1507</v>
      </c>
      <c r="C763" s="4">
        <v>292729.3</v>
      </c>
      <c r="D763" s="4">
        <v>138346.68</v>
      </c>
      <c r="E763" s="4">
        <v>0</v>
      </c>
      <c r="F763" s="4">
        <v>431075.98</v>
      </c>
    </row>
    <row r="764" spans="1:6" ht="12.75" customHeight="1" x14ac:dyDescent="0.2">
      <c r="A764" s="3" t="s">
        <v>1508</v>
      </c>
      <c r="B764" s="3" t="s">
        <v>1509</v>
      </c>
      <c r="C764" s="4">
        <v>294285.34999999998</v>
      </c>
      <c r="D764" s="4">
        <v>99314.33</v>
      </c>
      <c r="E764" s="4">
        <v>0</v>
      </c>
      <c r="F764" s="4">
        <v>393599.68</v>
      </c>
    </row>
    <row r="765" spans="1:6" ht="12.75" customHeight="1" x14ac:dyDescent="0.2">
      <c r="A765" s="3" t="s">
        <v>1510</v>
      </c>
      <c r="B765" s="3" t="s">
        <v>1511</v>
      </c>
      <c r="C765" s="4">
        <f>SUM(C766:C789)</f>
        <v>50720858.139999993</v>
      </c>
      <c r="D765" s="4">
        <f>SUM(D766:D789)</f>
        <v>17146883.169999998</v>
      </c>
      <c r="E765" s="4">
        <f>SUM(E766:E789)</f>
        <v>0</v>
      </c>
      <c r="F765" s="4">
        <f>SUM(F766:F789)</f>
        <v>67867741.310000002</v>
      </c>
    </row>
    <row r="766" spans="1:6" ht="12.75" customHeight="1" x14ac:dyDescent="0.2">
      <c r="A766" s="3" t="s">
        <v>1512</v>
      </c>
      <c r="B766" s="3" t="s">
        <v>1513</v>
      </c>
      <c r="C766" s="4">
        <v>10358460.34</v>
      </c>
      <c r="D766" s="4">
        <v>3399784.17</v>
      </c>
      <c r="E766" s="4">
        <v>0</v>
      </c>
      <c r="F766" s="4">
        <v>13758244.51</v>
      </c>
    </row>
    <row r="767" spans="1:6" ht="12.75" customHeight="1" x14ac:dyDescent="0.2">
      <c r="A767" s="3" t="s">
        <v>1514</v>
      </c>
      <c r="B767" s="3" t="s">
        <v>1515</v>
      </c>
      <c r="C767" s="4">
        <v>3064142.08</v>
      </c>
      <c r="D767" s="4">
        <v>1082177.69</v>
      </c>
      <c r="E767" s="4">
        <v>0</v>
      </c>
      <c r="F767" s="4">
        <v>4146319.77</v>
      </c>
    </row>
    <row r="768" spans="1:6" ht="12.75" customHeight="1" x14ac:dyDescent="0.2">
      <c r="A768" s="3" t="s">
        <v>1516</v>
      </c>
      <c r="B768" s="3" t="s">
        <v>1517</v>
      </c>
      <c r="C768" s="4">
        <v>253952.35</v>
      </c>
      <c r="D768" s="4">
        <v>96540.45</v>
      </c>
      <c r="E768" s="4">
        <v>0</v>
      </c>
      <c r="F768" s="4">
        <v>350492.8</v>
      </c>
    </row>
    <row r="769" spans="1:6" ht="12.75" customHeight="1" x14ac:dyDescent="0.2">
      <c r="A769" s="3" t="s">
        <v>1518</v>
      </c>
      <c r="B769" s="3" t="s">
        <v>1519</v>
      </c>
      <c r="C769" s="4">
        <v>611774.99</v>
      </c>
      <c r="D769" s="4">
        <v>201710.01</v>
      </c>
      <c r="E769" s="4">
        <v>0</v>
      </c>
      <c r="F769" s="4">
        <v>813485</v>
      </c>
    </row>
    <row r="770" spans="1:6" ht="12.75" customHeight="1" x14ac:dyDescent="0.2">
      <c r="A770" s="3" t="s">
        <v>1520</v>
      </c>
      <c r="B770" s="3" t="s">
        <v>1521</v>
      </c>
      <c r="C770" s="4">
        <v>1119150.01</v>
      </c>
      <c r="D770" s="4">
        <v>376852.51</v>
      </c>
      <c r="E770" s="4">
        <v>0</v>
      </c>
      <c r="F770" s="4">
        <v>1496002.52</v>
      </c>
    </row>
    <row r="771" spans="1:6" ht="12.75" customHeight="1" x14ac:dyDescent="0.2">
      <c r="A771" s="3" t="s">
        <v>1522</v>
      </c>
      <c r="B771" s="3" t="s">
        <v>1523</v>
      </c>
      <c r="C771" s="4">
        <v>14437.5</v>
      </c>
      <c r="D771" s="4">
        <v>0</v>
      </c>
      <c r="E771" s="4">
        <v>0</v>
      </c>
      <c r="F771" s="4">
        <v>14437.5</v>
      </c>
    </row>
    <row r="772" spans="1:6" ht="12.75" customHeight="1" x14ac:dyDescent="0.2">
      <c r="A772" s="3" t="s">
        <v>1524</v>
      </c>
      <c r="B772" s="3" t="s">
        <v>1525</v>
      </c>
      <c r="C772" s="4">
        <v>29818.22</v>
      </c>
      <c r="D772" s="4">
        <v>9038.98</v>
      </c>
      <c r="E772" s="4">
        <v>0</v>
      </c>
      <c r="F772" s="4">
        <v>38857.199999999997</v>
      </c>
    </row>
    <row r="773" spans="1:6" ht="12.75" customHeight="1" x14ac:dyDescent="0.2">
      <c r="A773" s="3" t="s">
        <v>1526</v>
      </c>
      <c r="B773" s="3" t="s">
        <v>1527</v>
      </c>
      <c r="C773" s="4">
        <v>297094.21999999997</v>
      </c>
      <c r="D773" s="4">
        <v>91794.02</v>
      </c>
      <c r="E773" s="4">
        <v>0</v>
      </c>
      <c r="F773" s="4">
        <v>388888.24</v>
      </c>
    </row>
    <row r="774" spans="1:6" ht="12.75" customHeight="1" x14ac:dyDescent="0.2">
      <c r="A774" s="3" t="s">
        <v>1528</v>
      </c>
      <c r="B774" s="3" t="s">
        <v>1529</v>
      </c>
      <c r="C774" s="4">
        <v>370965</v>
      </c>
      <c r="D774" s="4">
        <v>155415.67999999999</v>
      </c>
      <c r="E774" s="4">
        <v>0</v>
      </c>
      <c r="F774" s="4">
        <v>526380.68000000005</v>
      </c>
    </row>
    <row r="775" spans="1:6" ht="12.75" customHeight="1" x14ac:dyDescent="0.2">
      <c r="A775" s="3" t="s">
        <v>1530</v>
      </c>
      <c r="B775" s="3" t="s">
        <v>1531</v>
      </c>
      <c r="C775" s="4">
        <v>45.74</v>
      </c>
      <c r="D775" s="4">
        <v>82.1</v>
      </c>
      <c r="E775" s="4">
        <v>0</v>
      </c>
      <c r="F775" s="4">
        <v>127.84</v>
      </c>
    </row>
    <row r="776" spans="1:6" ht="12.75" customHeight="1" x14ac:dyDescent="0.2">
      <c r="A776" s="3" t="s">
        <v>1532</v>
      </c>
      <c r="B776" s="3" t="s">
        <v>1533</v>
      </c>
      <c r="C776" s="4">
        <v>275987.68</v>
      </c>
      <c r="D776" s="4">
        <v>26998.32</v>
      </c>
      <c r="E776" s="4">
        <v>0</v>
      </c>
      <c r="F776" s="4">
        <v>302986</v>
      </c>
    </row>
    <row r="777" spans="1:6" ht="12.75" customHeight="1" x14ac:dyDescent="0.2">
      <c r="A777" s="3" t="s">
        <v>1534</v>
      </c>
      <c r="B777" s="3" t="s">
        <v>1535</v>
      </c>
      <c r="C777" s="4">
        <v>223671.52</v>
      </c>
      <c r="D777" s="4">
        <v>19076.080000000002</v>
      </c>
      <c r="E777" s="4">
        <v>0</v>
      </c>
      <c r="F777" s="4">
        <v>242747.6</v>
      </c>
    </row>
    <row r="778" spans="1:6" ht="12.75" customHeight="1" x14ac:dyDescent="0.2">
      <c r="A778" s="3" t="s">
        <v>1536</v>
      </c>
      <c r="B778" s="3" t="s">
        <v>1537</v>
      </c>
      <c r="C778" s="4">
        <v>7500</v>
      </c>
      <c r="D778" s="4">
        <v>0</v>
      </c>
      <c r="E778" s="4">
        <v>0</v>
      </c>
      <c r="F778" s="4">
        <v>7500</v>
      </c>
    </row>
    <row r="779" spans="1:6" ht="12.75" customHeight="1" x14ac:dyDescent="0.2">
      <c r="A779" s="3" t="s">
        <v>1538</v>
      </c>
      <c r="B779" s="3" t="s">
        <v>1539</v>
      </c>
      <c r="C779" s="4">
        <v>95374.49</v>
      </c>
      <c r="D779" s="4">
        <v>25806.98</v>
      </c>
      <c r="E779" s="4">
        <v>0</v>
      </c>
      <c r="F779" s="4">
        <v>121181.47</v>
      </c>
    </row>
    <row r="780" spans="1:6" ht="12.75" customHeight="1" x14ac:dyDescent="0.2">
      <c r="A780" s="3" t="s">
        <v>1540</v>
      </c>
      <c r="B780" s="3" t="s">
        <v>1541</v>
      </c>
      <c r="C780" s="4">
        <v>2814525</v>
      </c>
      <c r="D780" s="4">
        <v>1026120</v>
      </c>
      <c r="E780" s="4">
        <v>0</v>
      </c>
      <c r="F780" s="4">
        <v>3840645</v>
      </c>
    </row>
    <row r="781" spans="1:6" ht="12.75" customHeight="1" x14ac:dyDescent="0.2">
      <c r="A781" s="3" t="s">
        <v>1542</v>
      </c>
      <c r="B781" s="3" t="s">
        <v>1543</v>
      </c>
      <c r="C781" s="4">
        <v>652.46</v>
      </c>
      <c r="D781" s="4">
        <v>652.46</v>
      </c>
      <c r="E781" s="4">
        <v>0</v>
      </c>
      <c r="F781" s="4">
        <v>1304.92</v>
      </c>
    </row>
    <row r="782" spans="1:6" ht="12.75" customHeight="1" x14ac:dyDescent="0.2">
      <c r="A782" s="3" t="s">
        <v>1544</v>
      </c>
      <c r="B782" s="3" t="s">
        <v>1545</v>
      </c>
      <c r="C782" s="4">
        <v>5856724.9299999997</v>
      </c>
      <c r="D782" s="4">
        <v>2009152.5</v>
      </c>
      <c r="E782" s="4">
        <v>0</v>
      </c>
      <c r="F782" s="4">
        <v>7865877.4299999997</v>
      </c>
    </row>
    <row r="783" spans="1:6" ht="12.75" customHeight="1" x14ac:dyDescent="0.2">
      <c r="A783" s="3" t="s">
        <v>1546</v>
      </c>
      <c r="B783" s="3" t="s">
        <v>1547</v>
      </c>
      <c r="C783" s="4">
        <v>6668244.8899999997</v>
      </c>
      <c r="D783" s="4">
        <v>2260190</v>
      </c>
      <c r="E783" s="4">
        <v>0</v>
      </c>
      <c r="F783" s="4">
        <v>8928434.8900000006</v>
      </c>
    </row>
    <row r="784" spans="1:6" ht="12.75" customHeight="1" x14ac:dyDescent="0.2">
      <c r="A784" s="3" t="s">
        <v>1548</v>
      </c>
      <c r="B784" s="3" t="s">
        <v>1549</v>
      </c>
      <c r="C784" s="4">
        <v>6655939.7999999998</v>
      </c>
      <c r="D784" s="4">
        <v>2283720</v>
      </c>
      <c r="E784" s="4">
        <v>0</v>
      </c>
      <c r="F784" s="4">
        <v>8939659.8000000007</v>
      </c>
    </row>
    <row r="785" spans="1:6" ht="12.75" customHeight="1" x14ac:dyDescent="0.2">
      <c r="A785" s="3" t="s">
        <v>1550</v>
      </c>
      <c r="B785" s="3" t="s">
        <v>1551</v>
      </c>
      <c r="C785" s="4">
        <v>6572239.9199999999</v>
      </c>
      <c r="D785" s="4">
        <v>2256210</v>
      </c>
      <c r="E785" s="4">
        <v>0</v>
      </c>
      <c r="F785" s="4">
        <v>8828449.9199999999</v>
      </c>
    </row>
    <row r="786" spans="1:6" ht="12.75" customHeight="1" x14ac:dyDescent="0.2">
      <c r="A786" s="3" t="s">
        <v>1552</v>
      </c>
      <c r="B786" s="3" t="s">
        <v>1553</v>
      </c>
      <c r="C786" s="4">
        <v>1208149.1599999999</v>
      </c>
      <c r="D786" s="4">
        <v>410334.34</v>
      </c>
      <c r="E786" s="4">
        <v>0</v>
      </c>
      <c r="F786" s="4">
        <v>1618483.5</v>
      </c>
    </row>
    <row r="787" spans="1:6" ht="12.75" customHeight="1" x14ac:dyDescent="0.2">
      <c r="A787" s="3" t="s">
        <v>1554</v>
      </c>
      <c r="B787" s="3" t="s">
        <v>1555</v>
      </c>
      <c r="C787" s="4">
        <v>1301200.3999999999</v>
      </c>
      <c r="D787" s="4">
        <v>434011.93</v>
      </c>
      <c r="E787" s="4">
        <v>0</v>
      </c>
      <c r="F787" s="4">
        <v>1735212.33</v>
      </c>
    </row>
    <row r="788" spans="1:6" ht="12.75" customHeight="1" x14ac:dyDescent="0.2">
      <c r="A788" s="3" t="s">
        <v>1556</v>
      </c>
      <c r="B788" s="3" t="s">
        <v>1557</v>
      </c>
      <c r="C788" s="4">
        <v>1647470.62</v>
      </c>
      <c r="D788" s="4">
        <v>551344.47</v>
      </c>
      <c r="E788" s="4">
        <v>0</v>
      </c>
      <c r="F788" s="4">
        <v>2198815.09</v>
      </c>
    </row>
    <row r="789" spans="1:6" ht="12.75" customHeight="1" x14ac:dyDescent="0.2">
      <c r="A789" s="3" t="s">
        <v>1558</v>
      </c>
      <c r="B789" s="3" t="s">
        <v>1559</v>
      </c>
      <c r="C789" s="4">
        <v>1273336.82</v>
      </c>
      <c r="D789" s="4">
        <v>429870.48</v>
      </c>
      <c r="E789" s="4">
        <v>0</v>
      </c>
      <c r="F789" s="4">
        <v>1703207.3</v>
      </c>
    </row>
    <row r="790" spans="1:6" ht="12.75" customHeight="1" x14ac:dyDescent="0.2">
      <c r="A790" s="3" t="s">
        <v>1560</v>
      </c>
      <c r="B790" s="3" t="s">
        <v>255</v>
      </c>
      <c r="C790" s="4">
        <f>SUM(C791:C831)</f>
        <v>17179662.429999996</v>
      </c>
      <c r="D790" s="4">
        <f>SUM(D791:D831)</f>
        <v>6896091.8399999999</v>
      </c>
      <c r="E790" s="4">
        <f>SUM(E791:E831)</f>
        <v>908563.26</v>
      </c>
      <c r="F790" s="4">
        <f>SUM(F791:F831)</f>
        <v>23167191.010000005</v>
      </c>
    </row>
    <row r="791" spans="1:6" ht="12.75" customHeight="1" x14ac:dyDescent="0.2">
      <c r="A791" s="3" t="s">
        <v>1561</v>
      </c>
      <c r="B791" s="3" t="s">
        <v>257</v>
      </c>
      <c r="C791" s="4">
        <v>3243402.38</v>
      </c>
      <c r="D791" s="4">
        <v>2150629.23</v>
      </c>
      <c r="E791" s="4">
        <v>858032.9</v>
      </c>
      <c r="F791" s="4">
        <v>4535998.71</v>
      </c>
    </row>
    <row r="792" spans="1:6" ht="12.75" customHeight="1" x14ac:dyDescent="0.2">
      <c r="A792" s="3" t="s">
        <v>1562</v>
      </c>
      <c r="B792" s="3" t="s">
        <v>269</v>
      </c>
      <c r="C792" s="4">
        <v>1892753.06</v>
      </c>
      <c r="D792" s="4">
        <v>1181651.9099999999</v>
      </c>
      <c r="E792" s="4">
        <v>31486.01</v>
      </c>
      <c r="F792" s="4">
        <v>3042918.96</v>
      </c>
    </row>
    <row r="793" spans="1:6" ht="12.75" customHeight="1" x14ac:dyDescent="0.2">
      <c r="A793" s="3" t="s">
        <v>1563</v>
      </c>
      <c r="B793" s="3" t="s">
        <v>275</v>
      </c>
      <c r="C793" s="4">
        <v>963836.72</v>
      </c>
      <c r="D793" s="4">
        <v>1062930.52</v>
      </c>
      <c r="E793" s="4">
        <v>11054.77</v>
      </c>
      <c r="F793" s="4">
        <v>2015712.47</v>
      </c>
    </row>
    <row r="794" spans="1:6" ht="12.75" customHeight="1" x14ac:dyDescent="0.2">
      <c r="A794" s="3" t="s">
        <v>1564</v>
      </c>
      <c r="B794" s="3" t="s">
        <v>1565</v>
      </c>
      <c r="C794" s="4">
        <v>52295.13</v>
      </c>
      <c r="D794" s="4">
        <v>19026.78</v>
      </c>
      <c r="E794" s="4">
        <v>3538.37</v>
      </c>
      <c r="F794" s="4">
        <v>67783.539999999994</v>
      </c>
    </row>
    <row r="795" spans="1:6" ht="12.75" customHeight="1" x14ac:dyDescent="0.2">
      <c r="A795" s="3" t="s">
        <v>1566</v>
      </c>
      <c r="B795" s="3" t="s">
        <v>1567</v>
      </c>
      <c r="C795" s="4">
        <v>157539.73000000001</v>
      </c>
      <c r="D795" s="4">
        <v>114539.9</v>
      </c>
      <c r="E795" s="4">
        <v>516.69000000000005</v>
      </c>
      <c r="F795" s="4">
        <v>271562.94</v>
      </c>
    </row>
    <row r="796" spans="1:6" ht="12.75" customHeight="1" x14ac:dyDescent="0.2">
      <c r="A796" s="3" t="s">
        <v>1568</v>
      </c>
      <c r="B796" s="3" t="s">
        <v>1569</v>
      </c>
      <c r="C796" s="4">
        <v>1773633.77</v>
      </c>
      <c r="D796" s="4">
        <v>561363.57999999996</v>
      </c>
      <c r="E796" s="4">
        <v>381.34</v>
      </c>
      <c r="F796" s="4">
        <v>2334616.0099999998</v>
      </c>
    </row>
    <row r="797" spans="1:6" ht="12.75" customHeight="1" x14ac:dyDescent="0.2">
      <c r="A797" s="3" t="s">
        <v>1570</v>
      </c>
      <c r="B797" s="3" t="s">
        <v>1571</v>
      </c>
      <c r="C797" s="4">
        <v>30207.21</v>
      </c>
      <c r="D797" s="4">
        <v>41832.730000000003</v>
      </c>
      <c r="E797" s="4">
        <v>0</v>
      </c>
      <c r="F797" s="4">
        <v>72039.94</v>
      </c>
    </row>
    <row r="798" spans="1:6" ht="12.75" customHeight="1" x14ac:dyDescent="0.2">
      <c r="A798" s="3" t="s">
        <v>1572</v>
      </c>
      <c r="B798" s="3" t="s">
        <v>1573</v>
      </c>
      <c r="C798" s="4">
        <v>158453.5</v>
      </c>
      <c r="D798" s="4">
        <v>73077.22</v>
      </c>
      <c r="E798" s="4">
        <v>2208.4</v>
      </c>
      <c r="F798" s="4">
        <v>229322.32</v>
      </c>
    </row>
    <row r="799" spans="1:6" ht="12.75" customHeight="1" x14ac:dyDescent="0.2">
      <c r="A799" s="3" t="s">
        <v>1574</v>
      </c>
      <c r="B799" s="3" t="s">
        <v>1575</v>
      </c>
      <c r="C799" s="4">
        <v>396729.03</v>
      </c>
      <c r="D799" s="4">
        <v>147173.47</v>
      </c>
      <c r="E799" s="4">
        <v>716.63</v>
      </c>
      <c r="F799" s="4">
        <v>543185.87</v>
      </c>
    </row>
    <row r="800" spans="1:6" ht="12.75" customHeight="1" x14ac:dyDescent="0.2">
      <c r="A800" s="3" t="s">
        <v>1576</v>
      </c>
      <c r="B800" s="3" t="s">
        <v>271</v>
      </c>
      <c r="C800" s="4">
        <v>18305.650000000001</v>
      </c>
      <c r="D800" s="4">
        <v>7267.73</v>
      </c>
      <c r="E800" s="4">
        <v>11.98</v>
      </c>
      <c r="F800" s="4">
        <v>25561.4</v>
      </c>
    </row>
    <row r="801" spans="1:6" ht="12.75" customHeight="1" x14ac:dyDescent="0.2">
      <c r="A801" s="3" t="s">
        <v>1577</v>
      </c>
      <c r="B801" s="3" t="s">
        <v>1578</v>
      </c>
      <c r="C801" s="4">
        <v>9045.25</v>
      </c>
      <c r="D801" s="4">
        <v>0</v>
      </c>
      <c r="E801" s="4">
        <v>0</v>
      </c>
      <c r="F801" s="4">
        <v>9045.25</v>
      </c>
    </row>
    <row r="802" spans="1:6" ht="12.75" customHeight="1" x14ac:dyDescent="0.2">
      <c r="A802" s="3" t="s">
        <v>1579</v>
      </c>
      <c r="B802" s="3" t="s">
        <v>1580</v>
      </c>
      <c r="C802" s="4">
        <v>-0.02</v>
      </c>
      <c r="D802" s="4">
        <v>0</v>
      </c>
      <c r="E802" s="4">
        <v>0</v>
      </c>
      <c r="F802" s="4">
        <v>-0.02</v>
      </c>
    </row>
    <row r="803" spans="1:6" ht="12.75" customHeight="1" x14ac:dyDescent="0.2">
      <c r="A803" s="3" t="s">
        <v>1581</v>
      </c>
      <c r="B803" s="3" t="s">
        <v>1582</v>
      </c>
      <c r="C803" s="4">
        <v>747574.25</v>
      </c>
      <c r="D803" s="4">
        <v>293621.95</v>
      </c>
      <c r="E803" s="4">
        <v>0</v>
      </c>
      <c r="F803" s="4">
        <v>1041196.2</v>
      </c>
    </row>
    <row r="804" spans="1:6" ht="12.75" customHeight="1" x14ac:dyDescent="0.2">
      <c r="A804" s="3" t="s">
        <v>1583</v>
      </c>
      <c r="B804" s="3" t="s">
        <v>1584</v>
      </c>
      <c r="C804" s="4">
        <v>27232.02</v>
      </c>
      <c r="D804" s="4">
        <v>4868.0600000000004</v>
      </c>
      <c r="E804" s="4">
        <v>0</v>
      </c>
      <c r="F804" s="4">
        <v>32100.080000000002</v>
      </c>
    </row>
    <row r="805" spans="1:6" ht="12.75" customHeight="1" x14ac:dyDescent="0.2">
      <c r="A805" s="3" t="s">
        <v>1585</v>
      </c>
      <c r="B805" s="3" t="s">
        <v>1586</v>
      </c>
      <c r="C805" s="4">
        <v>3033.95</v>
      </c>
      <c r="D805" s="4">
        <v>352.79</v>
      </c>
      <c r="E805" s="4">
        <v>0</v>
      </c>
      <c r="F805" s="4">
        <v>3386.74</v>
      </c>
    </row>
    <row r="806" spans="1:6" ht="12.75" customHeight="1" x14ac:dyDescent="0.2">
      <c r="A806" s="3" t="s">
        <v>1587</v>
      </c>
      <c r="B806" s="3" t="s">
        <v>1588</v>
      </c>
      <c r="C806" s="4">
        <v>15311.42</v>
      </c>
      <c r="D806" s="4">
        <v>19157.560000000001</v>
      </c>
      <c r="E806" s="4">
        <v>0</v>
      </c>
      <c r="F806" s="4">
        <v>34468.980000000003</v>
      </c>
    </row>
    <row r="807" spans="1:6" ht="12.75" customHeight="1" x14ac:dyDescent="0.2">
      <c r="A807" s="3" t="s">
        <v>1589</v>
      </c>
      <c r="B807" s="3" t="s">
        <v>1590</v>
      </c>
      <c r="C807" s="4">
        <v>472068.96</v>
      </c>
      <c r="D807" s="4">
        <v>285.18</v>
      </c>
      <c r="E807" s="4">
        <v>89.03</v>
      </c>
      <c r="F807" s="4">
        <v>472265.11</v>
      </c>
    </row>
    <row r="808" spans="1:6" ht="12.75" customHeight="1" x14ac:dyDescent="0.2">
      <c r="A808" s="3" t="s">
        <v>1591</v>
      </c>
      <c r="B808" s="3" t="s">
        <v>1592</v>
      </c>
      <c r="C808" s="4">
        <v>25524.5</v>
      </c>
      <c r="D808" s="4">
        <v>0</v>
      </c>
      <c r="E808" s="4">
        <v>0</v>
      </c>
      <c r="F808" s="4">
        <v>25524.5</v>
      </c>
    </row>
    <row r="809" spans="1:6" ht="12.75" customHeight="1" x14ac:dyDescent="0.2">
      <c r="A809" s="3" t="s">
        <v>1593</v>
      </c>
      <c r="B809" s="3" t="s">
        <v>1594</v>
      </c>
      <c r="C809" s="4">
        <v>393041.09</v>
      </c>
      <c r="D809" s="4">
        <v>0</v>
      </c>
      <c r="E809" s="4">
        <v>0</v>
      </c>
      <c r="F809" s="4">
        <v>393041.09</v>
      </c>
    </row>
    <row r="810" spans="1:6" ht="12.75" customHeight="1" x14ac:dyDescent="0.2">
      <c r="A810" s="3" t="s">
        <v>1595</v>
      </c>
      <c r="B810" s="3" t="s">
        <v>1596</v>
      </c>
      <c r="C810" s="4">
        <v>1299308.72</v>
      </c>
      <c r="D810" s="4">
        <v>315539.71999999997</v>
      </c>
      <c r="E810" s="4">
        <v>0</v>
      </c>
      <c r="F810" s="4">
        <v>1614848.44</v>
      </c>
    </row>
    <row r="811" spans="1:6" ht="12.75" customHeight="1" x14ac:dyDescent="0.2">
      <c r="A811" s="3" t="s">
        <v>1597</v>
      </c>
      <c r="B811" s="3" t="s">
        <v>1598</v>
      </c>
      <c r="C811" s="4">
        <v>22716.67</v>
      </c>
      <c r="D811" s="4">
        <v>0</v>
      </c>
      <c r="E811" s="4">
        <v>0</v>
      </c>
      <c r="F811" s="4">
        <v>22716.67</v>
      </c>
    </row>
    <row r="812" spans="1:6" ht="12.75" customHeight="1" x14ac:dyDescent="0.2">
      <c r="A812" s="3" t="s">
        <v>1599</v>
      </c>
      <c r="B812" s="3" t="s">
        <v>1600</v>
      </c>
      <c r="C812" s="4">
        <v>387883.1</v>
      </c>
      <c r="D812" s="4">
        <v>341.82</v>
      </c>
      <c r="E812" s="4">
        <v>0</v>
      </c>
      <c r="F812" s="4">
        <v>388224.92</v>
      </c>
    </row>
    <row r="813" spans="1:6" ht="12.75" customHeight="1" x14ac:dyDescent="0.2">
      <c r="A813" s="3" t="s">
        <v>1601</v>
      </c>
      <c r="B813" s="3" t="s">
        <v>1602</v>
      </c>
      <c r="C813" s="4">
        <v>1143465.9099999999</v>
      </c>
      <c r="D813" s="4">
        <v>263693.59999999998</v>
      </c>
      <c r="E813" s="4">
        <v>527.14</v>
      </c>
      <c r="F813" s="4">
        <v>1406632.37</v>
      </c>
    </row>
    <row r="814" spans="1:6" ht="12.75" customHeight="1" x14ac:dyDescent="0.2">
      <c r="A814" s="3" t="s">
        <v>1603</v>
      </c>
      <c r="B814" s="3" t="s">
        <v>1604</v>
      </c>
      <c r="C814" s="4">
        <v>36257.08</v>
      </c>
      <c r="D814" s="4">
        <v>6528.14</v>
      </c>
      <c r="E814" s="4">
        <v>0</v>
      </c>
      <c r="F814" s="4">
        <v>42785.22</v>
      </c>
    </row>
    <row r="815" spans="1:6" ht="12.75" customHeight="1" x14ac:dyDescent="0.2">
      <c r="A815" s="3" t="s">
        <v>1605</v>
      </c>
      <c r="B815" s="3" t="s">
        <v>1606</v>
      </c>
      <c r="C815" s="4">
        <v>37218.339999999997</v>
      </c>
      <c r="D815" s="4">
        <v>2600</v>
      </c>
      <c r="E815" s="4">
        <v>0</v>
      </c>
      <c r="F815" s="4">
        <v>39818.339999999997</v>
      </c>
    </row>
    <row r="816" spans="1:6" ht="12.75" customHeight="1" x14ac:dyDescent="0.2">
      <c r="A816" s="3" t="s">
        <v>1607</v>
      </c>
      <c r="B816" s="3" t="s">
        <v>1608</v>
      </c>
      <c r="C816" s="4">
        <v>50729.23</v>
      </c>
      <c r="D816" s="4">
        <v>18236.2</v>
      </c>
      <c r="E816" s="4">
        <v>0</v>
      </c>
      <c r="F816" s="4">
        <v>68965.429999999993</v>
      </c>
    </row>
    <row r="817" spans="1:6" ht="12.75" customHeight="1" x14ac:dyDescent="0.2">
      <c r="A817" s="3" t="s">
        <v>1609</v>
      </c>
      <c r="B817" s="3" t="s">
        <v>1610</v>
      </c>
      <c r="C817" s="4">
        <v>526370.11</v>
      </c>
      <c r="D817" s="4">
        <v>0</v>
      </c>
      <c r="E817" s="4">
        <v>0</v>
      </c>
      <c r="F817" s="4">
        <v>526370.11</v>
      </c>
    </row>
    <row r="818" spans="1:6" ht="12.75" customHeight="1" x14ac:dyDescent="0.2">
      <c r="A818" s="3" t="s">
        <v>1611</v>
      </c>
      <c r="B818" s="3" t="s">
        <v>1612</v>
      </c>
      <c r="C818" s="4">
        <v>1207091.21</v>
      </c>
      <c r="D818" s="4">
        <v>342864.82</v>
      </c>
      <c r="E818" s="4">
        <v>0</v>
      </c>
      <c r="F818" s="4">
        <v>1549956.03</v>
      </c>
    </row>
    <row r="819" spans="1:6" ht="12.75" customHeight="1" x14ac:dyDescent="0.2">
      <c r="A819" s="3" t="s">
        <v>1613</v>
      </c>
      <c r="B819" s="3" t="s">
        <v>1614</v>
      </c>
      <c r="C819" s="4">
        <v>38142.699999999997</v>
      </c>
      <c r="D819" s="4">
        <v>8640</v>
      </c>
      <c r="E819" s="4">
        <v>0</v>
      </c>
      <c r="F819" s="4">
        <v>46782.7</v>
      </c>
    </row>
    <row r="820" spans="1:6" ht="12.75" customHeight="1" x14ac:dyDescent="0.2">
      <c r="A820" s="3" t="s">
        <v>1615</v>
      </c>
      <c r="B820" s="3" t="s">
        <v>1616</v>
      </c>
      <c r="C820" s="4">
        <v>24253.96</v>
      </c>
      <c r="D820" s="4">
        <v>10502.77</v>
      </c>
      <c r="E820" s="4">
        <v>0</v>
      </c>
      <c r="F820" s="4">
        <v>34756.730000000003</v>
      </c>
    </row>
    <row r="821" spans="1:6" ht="12.75" customHeight="1" x14ac:dyDescent="0.2">
      <c r="A821" s="3" t="s">
        <v>1617</v>
      </c>
      <c r="B821" s="3" t="s">
        <v>1618</v>
      </c>
      <c r="C821" s="4">
        <v>746708.84</v>
      </c>
      <c r="D821" s="4">
        <v>0</v>
      </c>
      <c r="E821" s="4">
        <v>0</v>
      </c>
      <c r="F821" s="4">
        <v>746708.84</v>
      </c>
    </row>
    <row r="822" spans="1:6" ht="12.75" customHeight="1" x14ac:dyDescent="0.2">
      <c r="A822" s="3" t="s">
        <v>1619</v>
      </c>
      <c r="B822" s="3" t="s">
        <v>1620</v>
      </c>
      <c r="C822" s="4">
        <v>629798.81999999995</v>
      </c>
      <c r="D822" s="4">
        <v>0</v>
      </c>
      <c r="E822" s="4">
        <v>0</v>
      </c>
      <c r="F822" s="4">
        <v>629798.81999999995</v>
      </c>
    </row>
    <row r="823" spans="1:6" ht="12.75" customHeight="1" x14ac:dyDescent="0.2">
      <c r="A823" s="3" t="s">
        <v>1621</v>
      </c>
      <c r="B823" s="3" t="s">
        <v>1622</v>
      </c>
      <c r="C823" s="4">
        <v>12903.74</v>
      </c>
      <c r="D823" s="4">
        <v>5627.77</v>
      </c>
      <c r="E823" s="4">
        <v>0</v>
      </c>
      <c r="F823" s="4">
        <v>18531.509999999998</v>
      </c>
    </row>
    <row r="824" spans="1:6" ht="12.75" customHeight="1" x14ac:dyDescent="0.2">
      <c r="A824" s="3" t="s">
        <v>1623</v>
      </c>
      <c r="B824" s="3" t="s">
        <v>1624</v>
      </c>
      <c r="C824" s="4">
        <v>112762.12</v>
      </c>
      <c r="D824" s="4">
        <v>37827.43</v>
      </c>
      <c r="E824" s="4">
        <v>0</v>
      </c>
      <c r="F824" s="4">
        <v>150589.54999999999</v>
      </c>
    </row>
    <row r="825" spans="1:6" ht="12.75" customHeight="1" x14ac:dyDescent="0.2">
      <c r="A825" s="3" t="s">
        <v>1625</v>
      </c>
      <c r="B825" s="3" t="s">
        <v>1626</v>
      </c>
      <c r="C825" s="4">
        <v>134741.45000000001</v>
      </c>
      <c r="D825" s="4">
        <v>37012</v>
      </c>
      <c r="E825" s="4">
        <v>0</v>
      </c>
      <c r="F825" s="4">
        <v>171753.45</v>
      </c>
    </row>
    <row r="826" spans="1:6" ht="12.75" customHeight="1" x14ac:dyDescent="0.2">
      <c r="A826" s="3" t="s">
        <v>1627</v>
      </c>
      <c r="B826" s="3" t="s">
        <v>1628</v>
      </c>
      <c r="C826" s="4">
        <v>89722.5</v>
      </c>
      <c r="D826" s="4">
        <v>37132.86</v>
      </c>
      <c r="E826" s="4">
        <v>0</v>
      </c>
      <c r="F826" s="4">
        <v>126855.36</v>
      </c>
    </row>
    <row r="827" spans="1:6" ht="12.75" customHeight="1" x14ac:dyDescent="0.2">
      <c r="A827" s="3" t="s">
        <v>1629</v>
      </c>
      <c r="B827" s="3" t="s">
        <v>1630</v>
      </c>
      <c r="C827" s="4">
        <v>136091.43</v>
      </c>
      <c r="D827" s="4">
        <v>20371.419999999998</v>
      </c>
      <c r="E827" s="4">
        <v>0</v>
      </c>
      <c r="F827" s="4">
        <v>156462.85</v>
      </c>
    </row>
    <row r="828" spans="1:6" ht="12.75" customHeight="1" x14ac:dyDescent="0.2">
      <c r="A828" s="3" t="s">
        <v>1631</v>
      </c>
      <c r="B828" s="3" t="s">
        <v>1632</v>
      </c>
      <c r="C828" s="4">
        <v>23813.200000000001</v>
      </c>
      <c r="D828" s="4">
        <v>6692.94</v>
      </c>
      <c r="E828" s="4">
        <v>0</v>
      </c>
      <c r="F828" s="4">
        <v>30506.14</v>
      </c>
    </row>
    <row r="829" spans="1:6" ht="12.75" customHeight="1" x14ac:dyDescent="0.2">
      <c r="A829" s="3" t="s">
        <v>1633</v>
      </c>
      <c r="B829" s="3" t="s">
        <v>1634</v>
      </c>
      <c r="C829" s="4">
        <v>0</v>
      </c>
      <c r="D829" s="4">
        <v>532.82000000000005</v>
      </c>
      <c r="E829" s="4">
        <v>0</v>
      </c>
      <c r="F829" s="4">
        <v>532.82000000000005</v>
      </c>
    </row>
    <row r="830" spans="1:6" ht="12.75" customHeight="1" x14ac:dyDescent="0.2">
      <c r="A830" s="3" t="s">
        <v>1635</v>
      </c>
      <c r="B830" s="3" t="s">
        <v>1636</v>
      </c>
      <c r="C830" s="4">
        <v>0</v>
      </c>
      <c r="D830" s="4">
        <v>427.77</v>
      </c>
      <c r="E830" s="4">
        <v>0</v>
      </c>
      <c r="F830" s="4">
        <v>427.77</v>
      </c>
    </row>
    <row r="831" spans="1:6" ht="12.75" customHeight="1" x14ac:dyDescent="0.2">
      <c r="A831" s="3" t="s">
        <v>1637</v>
      </c>
      <c r="B831" s="3" t="s">
        <v>1638</v>
      </c>
      <c r="C831" s="4">
        <v>139695.70000000001</v>
      </c>
      <c r="D831" s="4">
        <v>103741.15</v>
      </c>
      <c r="E831" s="4">
        <v>0</v>
      </c>
      <c r="F831" s="4">
        <v>243436.85</v>
      </c>
    </row>
    <row r="832" spans="1:6" ht="12.75" customHeight="1" x14ac:dyDescent="0.2">
      <c r="A832" s="3" t="s">
        <v>1639</v>
      </c>
      <c r="B832" s="3" t="s">
        <v>1640</v>
      </c>
      <c r="C832" s="4">
        <f>SUM(C833:C844)</f>
        <v>467921.29</v>
      </c>
      <c r="D832" s="4">
        <f>SUM(D833:D844)</f>
        <v>282417.77</v>
      </c>
      <c r="E832" s="4">
        <f>SUM(E833:E844)</f>
        <v>502.06</v>
      </c>
      <c r="F832" s="4">
        <f>SUM(F833:F844)</f>
        <v>749836.99999999988</v>
      </c>
    </row>
    <row r="833" spans="1:6" ht="12.75" customHeight="1" x14ac:dyDescent="0.2">
      <c r="A833" s="3" t="s">
        <v>1641</v>
      </c>
      <c r="B833" s="3" t="s">
        <v>1642</v>
      </c>
      <c r="C833" s="4">
        <v>4652.2</v>
      </c>
      <c r="D833" s="4">
        <v>288.95999999999998</v>
      </c>
      <c r="E833" s="4">
        <v>0</v>
      </c>
      <c r="F833" s="4">
        <v>4941.16</v>
      </c>
    </row>
    <row r="834" spans="1:6" ht="12.75" customHeight="1" x14ac:dyDescent="0.2">
      <c r="A834" s="3" t="s">
        <v>1643</v>
      </c>
      <c r="B834" s="3" t="s">
        <v>1644</v>
      </c>
      <c r="C834" s="4">
        <v>218335.61</v>
      </c>
      <c r="D834" s="4">
        <v>147045.32</v>
      </c>
      <c r="E834" s="4">
        <v>0</v>
      </c>
      <c r="F834" s="4">
        <v>365380.93</v>
      </c>
    </row>
    <row r="835" spans="1:6" ht="12.75" customHeight="1" x14ac:dyDescent="0.2">
      <c r="A835" s="3" t="s">
        <v>1645</v>
      </c>
      <c r="B835" s="3" t="s">
        <v>1646</v>
      </c>
      <c r="C835" s="4">
        <v>3767.03</v>
      </c>
      <c r="D835" s="4">
        <v>1504.71</v>
      </c>
      <c r="E835" s="4">
        <v>0</v>
      </c>
      <c r="F835" s="4">
        <v>5271.74</v>
      </c>
    </row>
    <row r="836" spans="1:6" ht="12.75" customHeight="1" x14ac:dyDescent="0.2">
      <c r="A836" s="3" t="s">
        <v>1647</v>
      </c>
      <c r="B836" s="3" t="s">
        <v>1648</v>
      </c>
      <c r="C836" s="4">
        <v>82196.98</v>
      </c>
      <c r="D836" s="4">
        <v>14942.5</v>
      </c>
      <c r="E836" s="4">
        <v>0</v>
      </c>
      <c r="F836" s="4">
        <v>97139.48</v>
      </c>
    </row>
    <row r="837" spans="1:6" ht="12.75" customHeight="1" x14ac:dyDescent="0.2">
      <c r="A837" s="3" t="s">
        <v>1649</v>
      </c>
      <c r="B837" s="3" t="s">
        <v>1650</v>
      </c>
      <c r="C837" s="4">
        <v>58121.11</v>
      </c>
      <c r="D837" s="4">
        <v>38711.129999999997</v>
      </c>
      <c r="E837" s="4">
        <v>0</v>
      </c>
      <c r="F837" s="4">
        <v>96832.24</v>
      </c>
    </row>
    <row r="838" spans="1:6" ht="12.75" customHeight="1" x14ac:dyDescent="0.2">
      <c r="A838" s="3" t="s">
        <v>1651</v>
      </c>
      <c r="B838" s="3" t="s">
        <v>1652</v>
      </c>
      <c r="C838" s="4">
        <v>37278.080000000002</v>
      </c>
      <c r="D838" s="4">
        <v>12592.8</v>
      </c>
      <c r="E838" s="4">
        <v>0</v>
      </c>
      <c r="F838" s="4">
        <v>49870.879999999997</v>
      </c>
    </row>
    <row r="839" spans="1:6" ht="12.75" customHeight="1" x14ac:dyDescent="0.2">
      <c r="A839" s="3" t="s">
        <v>1653</v>
      </c>
      <c r="B839" s="3" t="s">
        <v>285</v>
      </c>
      <c r="C839" s="4">
        <v>7102.29</v>
      </c>
      <c r="D839" s="4">
        <v>15643.8</v>
      </c>
      <c r="E839" s="4">
        <v>502.06</v>
      </c>
      <c r="F839" s="4">
        <v>22244.03</v>
      </c>
    </row>
    <row r="840" spans="1:6" ht="12.75" customHeight="1" x14ac:dyDescent="0.2">
      <c r="A840" s="3" t="s">
        <v>1654</v>
      </c>
      <c r="B840" s="3" t="s">
        <v>289</v>
      </c>
      <c r="C840" s="4">
        <v>5420</v>
      </c>
      <c r="D840" s="4">
        <v>1160.5</v>
      </c>
      <c r="E840" s="4">
        <v>0</v>
      </c>
      <c r="F840" s="4">
        <v>6580.5</v>
      </c>
    </row>
    <row r="841" spans="1:6" ht="12.75" customHeight="1" x14ac:dyDescent="0.2">
      <c r="A841" s="3" t="s">
        <v>1655</v>
      </c>
      <c r="B841" s="3" t="s">
        <v>279</v>
      </c>
      <c r="C841" s="4">
        <v>0</v>
      </c>
      <c r="D841" s="4">
        <v>250</v>
      </c>
      <c r="E841" s="4">
        <v>0</v>
      </c>
      <c r="F841" s="4">
        <v>250</v>
      </c>
    </row>
    <row r="842" spans="1:6" ht="12.75" customHeight="1" x14ac:dyDescent="0.2">
      <c r="A842" s="3" t="s">
        <v>1656</v>
      </c>
      <c r="B842" s="3" t="s">
        <v>281</v>
      </c>
      <c r="C842" s="4">
        <v>5973.66</v>
      </c>
      <c r="D842" s="4">
        <v>23613.58</v>
      </c>
      <c r="E842" s="4">
        <v>0</v>
      </c>
      <c r="F842" s="4">
        <v>29587.24</v>
      </c>
    </row>
    <row r="843" spans="1:6" ht="12.75" customHeight="1" x14ac:dyDescent="0.2">
      <c r="A843" s="3" t="s">
        <v>1657</v>
      </c>
      <c r="B843" s="3" t="s">
        <v>1658</v>
      </c>
      <c r="C843" s="4">
        <v>9604.9500000000007</v>
      </c>
      <c r="D843" s="4">
        <v>20710.02</v>
      </c>
      <c r="E843" s="4">
        <v>0</v>
      </c>
      <c r="F843" s="4">
        <v>30314.97</v>
      </c>
    </row>
    <row r="844" spans="1:6" ht="12.75" customHeight="1" x14ac:dyDescent="0.2">
      <c r="A844" s="3" t="s">
        <v>1659</v>
      </c>
      <c r="B844" s="3" t="s">
        <v>291</v>
      </c>
      <c r="C844" s="4">
        <v>35469.379999999997</v>
      </c>
      <c r="D844" s="4">
        <v>5954.45</v>
      </c>
      <c r="E844" s="4">
        <v>0</v>
      </c>
      <c r="F844" s="4">
        <v>41423.83</v>
      </c>
    </row>
    <row r="845" spans="1:6" ht="12.75" customHeight="1" x14ac:dyDescent="0.2">
      <c r="A845" s="3" t="s">
        <v>1660</v>
      </c>
      <c r="B845" s="3" t="s">
        <v>1661</v>
      </c>
      <c r="C845" s="4">
        <f>SUM(C846:C851)</f>
        <v>406147.74</v>
      </c>
      <c r="D845" s="4">
        <f>SUM(D846:D851)</f>
        <v>7188.3099999999995</v>
      </c>
      <c r="E845" s="4">
        <f>SUM(E846:E851)</f>
        <v>0</v>
      </c>
      <c r="F845" s="4">
        <f>SUM(F846:F851)</f>
        <v>413336.05</v>
      </c>
    </row>
    <row r="846" spans="1:6" ht="12.75" customHeight="1" x14ac:dyDescent="0.2">
      <c r="A846" s="3" t="s">
        <v>1662</v>
      </c>
      <c r="B846" s="3" t="s">
        <v>1663</v>
      </c>
      <c r="C846" s="4">
        <v>1100.18</v>
      </c>
      <c r="D846" s="4">
        <v>0</v>
      </c>
      <c r="E846" s="4">
        <v>0</v>
      </c>
      <c r="F846" s="4">
        <v>1100.18</v>
      </c>
    </row>
    <row r="847" spans="1:6" ht="12.75" customHeight="1" x14ac:dyDescent="0.2">
      <c r="A847" s="3" t="s">
        <v>1664</v>
      </c>
      <c r="B847" s="3" t="s">
        <v>1665</v>
      </c>
      <c r="C847" s="4">
        <v>881.99</v>
      </c>
      <c r="D847" s="4">
        <v>584.67999999999995</v>
      </c>
      <c r="E847" s="4">
        <v>0</v>
      </c>
      <c r="F847" s="4">
        <v>1466.67</v>
      </c>
    </row>
    <row r="848" spans="1:6" ht="12.75" customHeight="1" x14ac:dyDescent="0.2">
      <c r="A848" s="3" t="s">
        <v>1666</v>
      </c>
      <c r="B848" s="3" t="s">
        <v>1667</v>
      </c>
      <c r="C848" s="4">
        <v>8972.2000000000007</v>
      </c>
      <c r="D848" s="4">
        <v>1794.44</v>
      </c>
      <c r="E848" s="4">
        <v>0</v>
      </c>
      <c r="F848" s="4">
        <v>10766.64</v>
      </c>
    </row>
    <row r="849" spans="1:6" ht="12.75" customHeight="1" x14ac:dyDescent="0.2">
      <c r="A849" s="3" t="s">
        <v>1668</v>
      </c>
      <c r="B849" s="3" t="s">
        <v>1669</v>
      </c>
      <c r="C849" s="4">
        <v>531.29999999999995</v>
      </c>
      <c r="D849" s="4">
        <v>0</v>
      </c>
      <c r="E849" s="4">
        <v>0</v>
      </c>
      <c r="F849" s="4">
        <v>531.29999999999995</v>
      </c>
    </row>
    <row r="850" spans="1:6" ht="12.75" customHeight="1" x14ac:dyDescent="0.2">
      <c r="A850" s="3" t="s">
        <v>1670</v>
      </c>
      <c r="B850" s="3" t="s">
        <v>1671</v>
      </c>
      <c r="C850" s="4">
        <v>6148.56</v>
      </c>
      <c r="D850" s="4">
        <v>195.23</v>
      </c>
      <c r="E850" s="4">
        <v>0</v>
      </c>
      <c r="F850" s="4">
        <v>6343.79</v>
      </c>
    </row>
    <row r="851" spans="1:6" ht="12.75" customHeight="1" x14ac:dyDescent="0.2">
      <c r="A851" s="3" t="s">
        <v>1672</v>
      </c>
      <c r="B851" s="3" t="s">
        <v>1673</v>
      </c>
      <c r="C851" s="4">
        <v>388513.51</v>
      </c>
      <c r="D851" s="4">
        <v>4613.96</v>
      </c>
      <c r="E851" s="4">
        <v>0</v>
      </c>
      <c r="F851" s="4">
        <v>393127.47</v>
      </c>
    </row>
    <row r="852" spans="1:6" ht="12.75" customHeight="1" x14ac:dyDescent="0.2">
      <c r="A852" s="3" t="s">
        <v>1674</v>
      </c>
      <c r="B852" s="3" t="s">
        <v>1675</v>
      </c>
      <c r="C852" s="4">
        <f>SUM(C853:C895)</f>
        <v>5769781.1400000006</v>
      </c>
      <c r="D852" s="4">
        <f>SUM(D853:D895)</f>
        <v>1799323.3000000003</v>
      </c>
      <c r="E852" s="4">
        <f>SUM(E853:E895)</f>
        <v>503426.6</v>
      </c>
      <c r="F852" s="4">
        <f>SUM(F853:F895)</f>
        <v>7065677.8400000008</v>
      </c>
    </row>
    <row r="853" spans="1:6" ht="12.75" customHeight="1" x14ac:dyDescent="0.2">
      <c r="A853" s="3" t="s">
        <v>1676</v>
      </c>
      <c r="B853" s="3" t="s">
        <v>1677</v>
      </c>
      <c r="C853" s="4">
        <v>1370498.79</v>
      </c>
      <c r="D853" s="4">
        <v>301346.86</v>
      </c>
      <c r="E853" s="4">
        <v>0</v>
      </c>
      <c r="F853" s="4">
        <v>1671845.65</v>
      </c>
    </row>
    <row r="854" spans="1:6" ht="12.75" customHeight="1" x14ac:dyDescent="0.2">
      <c r="A854" s="3" t="s">
        <v>1678</v>
      </c>
      <c r="B854" s="3" t="s">
        <v>1144</v>
      </c>
      <c r="C854" s="4">
        <v>511526.27</v>
      </c>
      <c r="D854" s="4">
        <v>188885.84</v>
      </c>
      <c r="E854" s="4">
        <v>0</v>
      </c>
      <c r="F854" s="4">
        <v>700412.11</v>
      </c>
    </row>
    <row r="855" spans="1:6" ht="12.75" customHeight="1" x14ac:dyDescent="0.2">
      <c r="A855" s="3" t="s">
        <v>1679</v>
      </c>
      <c r="B855" s="3" t="s">
        <v>1146</v>
      </c>
      <c r="C855" s="4">
        <v>205922.84</v>
      </c>
      <c r="D855" s="4">
        <v>69444.929999999993</v>
      </c>
      <c r="E855" s="4">
        <v>0</v>
      </c>
      <c r="F855" s="4">
        <v>275367.77</v>
      </c>
    </row>
    <row r="856" spans="1:6" ht="12.75" customHeight="1" x14ac:dyDescent="0.2">
      <c r="A856" s="3" t="s">
        <v>1680</v>
      </c>
      <c r="B856" s="3" t="s">
        <v>1681</v>
      </c>
      <c r="C856" s="4">
        <v>76248.639999999999</v>
      </c>
      <c r="D856" s="4">
        <v>25897.13</v>
      </c>
      <c r="E856" s="4">
        <v>0</v>
      </c>
      <c r="F856" s="4">
        <v>102145.77</v>
      </c>
    </row>
    <row r="857" spans="1:6" ht="12.75" customHeight="1" x14ac:dyDescent="0.2">
      <c r="A857" s="3" t="s">
        <v>1682</v>
      </c>
      <c r="B857" s="3" t="s">
        <v>1683</v>
      </c>
      <c r="C857" s="4">
        <v>142620.29999999999</v>
      </c>
      <c r="D857" s="4">
        <v>27394.92</v>
      </c>
      <c r="E857" s="4">
        <v>0</v>
      </c>
      <c r="F857" s="4">
        <v>170015.22</v>
      </c>
    </row>
    <row r="858" spans="1:6" ht="12.75" customHeight="1" x14ac:dyDescent="0.2">
      <c r="A858" s="3" t="s">
        <v>1684</v>
      </c>
      <c r="B858" s="3" t="s">
        <v>1685</v>
      </c>
      <c r="C858" s="4">
        <v>13792.44</v>
      </c>
      <c r="D858" s="4">
        <v>5668.62</v>
      </c>
      <c r="E858" s="4">
        <v>0</v>
      </c>
      <c r="F858" s="4">
        <v>19461.060000000001</v>
      </c>
    </row>
    <row r="859" spans="1:6" ht="12.75" customHeight="1" x14ac:dyDescent="0.2">
      <c r="A859" s="3" t="s">
        <v>1686</v>
      </c>
      <c r="B859" s="3" t="s">
        <v>1687</v>
      </c>
      <c r="C859" s="4">
        <v>11237.94</v>
      </c>
      <c r="D859" s="4">
        <v>3391.16</v>
      </c>
      <c r="E859" s="4">
        <v>0</v>
      </c>
      <c r="F859" s="4">
        <v>14629.1</v>
      </c>
    </row>
    <row r="860" spans="1:6" ht="12.75" customHeight="1" x14ac:dyDescent="0.2">
      <c r="A860" s="3" t="s">
        <v>1688</v>
      </c>
      <c r="B860" s="3" t="s">
        <v>1689</v>
      </c>
      <c r="C860" s="4">
        <v>8557.52</v>
      </c>
      <c r="D860" s="4">
        <v>1739.07</v>
      </c>
      <c r="E860" s="4">
        <v>0</v>
      </c>
      <c r="F860" s="4">
        <v>10296.59</v>
      </c>
    </row>
    <row r="861" spans="1:6" ht="12.75" customHeight="1" x14ac:dyDescent="0.2">
      <c r="A861" s="3" t="s">
        <v>1690</v>
      </c>
      <c r="B861" s="3" t="s">
        <v>1691</v>
      </c>
      <c r="C861" s="4">
        <v>0</v>
      </c>
      <c r="D861" s="4">
        <v>135</v>
      </c>
      <c r="E861" s="4">
        <v>0</v>
      </c>
      <c r="F861" s="4">
        <v>135</v>
      </c>
    </row>
    <row r="862" spans="1:6" ht="12.75" customHeight="1" x14ac:dyDescent="0.2">
      <c r="A862" s="3" t="s">
        <v>1692</v>
      </c>
      <c r="B862" s="3" t="s">
        <v>1693</v>
      </c>
      <c r="C862" s="4">
        <v>11135.6</v>
      </c>
      <c r="D862" s="4">
        <v>1560.16</v>
      </c>
      <c r="E862" s="4">
        <v>6411.53</v>
      </c>
      <c r="F862" s="4">
        <v>6284.23</v>
      </c>
    </row>
    <row r="863" spans="1:6" ht="12.75" customHeight="1" x14ac:dyDescent="0.2">
      <c r="A863" s="3" t="s">
        <v>1694</v>
      </c>
      <c r="B863" s="3" t="s">
        <v>1695</v>
      </c>
      <c r="C863" s="4">
        <v>308995.03999999998</v>
      </c>
      <c r="D863" s="4">
        <v>81877.7</v>
      </c>
      <c r="E863" s="4">
        <v>0</v>
      </c>
      <c r="F863" s="4">
        <v>390872.74</v>
      </c>
    </row>
    <row r="864" spans="1:6" ht="12.75" customHeight="1" x14ac:dyDescent="0.2">
      <c r="A864" s="3" t="s">
        <v>1696</v>
      </c>
      <c r="B864" s="3" t="s">
        <v>1697</v>
      </c>
      <c r="C864" s="4">
        <v>1742.9</v>
      </c>
      <c r="D864" s="4">
        <v>0</v>
      </c>
      <c r="E864" s="4">
        <v>0</v>
      </c>
      <c r="F864" s="4">
        <v>1742.9</v>
      </c>
    </row>
    <row r="865" spans="1:6" ht="12.75" customHeight="1" x14ac:dyDescent="0.2">
      <c r="A865" s="3" t="s">
        <v>1698</v>
      </c>
      <c r="B865" s="3" t="s">
        <v>1699</v>
      </c>
      <c r="C865" s="4">
        <v>100</v>
      </c>
      <c r="D865" s="4">
        <v>0</v>
      </c>
      <c r="E865" s="4">
        <v>0</v>
      </c>
      <c r="F865" s="4">
        <v>100</v>
      </c>
    </row>
    <row r="866" spans="1:6" ht="12.75" customHeight="1" x14ac:dyDescent="0.2">
      <c r="A866" s="3" t="s">
        <v>1700</v>
      </c>
      <c r="B866" s="3" t="s">
        <v>1701</v>
      </c>
      <c r="C866" s="4">
        <v>10869.95</v>
      </c>
      <c r="D866" s="4">
        <v>5305.7</v>
      </c>
      <c r="E866" s="4">
        <v>0</v>
      </c>
      <c r="F866" s="4">
        <v>16175.65</v>
      </c>
    </row>
    <row r="867" spans="1:6" ht="12.75" customHeight="1" x14ac:dyDescent="0.2">
      <c r="A867" s="3" t="s">
        <v>1702</v>
      </c>
      <c r="B867" s="3" t="s">
        <v>1703</v>
      </c>
      <c r="C867" s="4">
        <v>-92806.66</v>
      </c>
      <c r="D867" s="4">
        <v>0</v>
      </c>
      <c r="E867" s="4">
        <v>119521.07</v>
      </c>
      <c r="F867" s="4">
        <v>-212327.73</v>
      </c>
    </row>
    <row r="868" spans="1:6" ht="12.75" customHeight="1" x14ac:dyDescent="0.2">
      <c r="A868" s="3" t="s">
        <v>1704</v>
      </c>
      <c r="B868" s="3" t="s">
        <v>1705</v>
      </c>
      <c r="C868" s="4">
        <v>-503714</v>
      </c>
      <c r="D868" s="4">
        <v>0</v>
      </c>
      <c r="E868" s="4">
        <v>377494</v>
      </c>
      <c r="F868" s="4">
        <v>-881208</v>
      </c>
    </row>
    <row r="869" spans="1:6" ht="12.75" customHeight="1" x14ac:dyDescent="0.2">
      <c r="A869" s="3" t="s">
        <v>1706</v>
      </c>
      <c r="B869" s="3" t="s">
        <v>1707</v>
      </c>
      <c r="C869" s="4">
        <v>199615.77</v>
      </c>
      <c r="D869" s="4">
        <v>0</v>
      </c>
      <c r="E869" s="4">
        <v>0</v>
      </c>
      <c r="F869" s="4">
        <v>199615.77</v>
      </c>
    </row>
    <row r="870" spans="1:6" ht="12.75" customHeight="1" x14ac:dyDescent="0.2">
      <c r="A870" s="3" t="s">
        <v>1708</v>
      </c>
      <c r="B870" s="3" t="s">
        <v>1709</v>
      </c>
      <c r="C870" s="4">
        <v>5784.75</v>
      </c>
      <c r="D870" s="4">
        <v>0</v>
      </c>
      <c r="E870" s="4">
        <v>0</v>
      </c>
      <c r="F870" s="4">
        <v>5784.75</v>
      </c>
    </row>
    <row r="871" spans="1:6" ht="12.75" customHeight="1" x14ac:dyDescent="0.2">
      <c r="A871" s="3" t="s">
        <v>1710</v>
      </c>
      <c r="B871" s="3" t="s">
        <v>1711</v>
      </c>
      <c r="C871" s="4">
        <v>44012.37</v>
      </c>
      <c r="D871" s="4">
        <v>16948.11</v>
      </c>
      <c r="E871" s="4">
        <v>0</v>
      </c>
      <c r="F871" s="4">
        <v>60960.480000000003</v>
      </c>
    </row>
    <row r="872" spans="1:6" ht="12.75" customHeight="1" x14ac:dyDescent="0.2">
      <c r="A872" s="3" t="s">
        <v>1712</v>
      </c>
      <c r="B872" s="3" t="s">
        <v>1713</v>
      </c>
      <c r="C872" s="4">
        <v>75774.25</v>
      </c>
      <c r="D872" s="4">
        <v>15240</v>
      </c>
      <c r="E872" s="4">
        <v>0</v>
      </c>
      <c r="F872" s="4">
        <v>91014.25</v>
      </c>
    </row>
    <row r="873" spans="1:6" ht="12.75" customHeight="1" x14ac:dyDescent="0.2">
      <c r="A873" s="3" t="s">
        <v>1714</v>
      </c>
      <c r="B873" s="3" t="s">
        <v>1162</v>
      </c>
      <c r="C873" s="4">
        <v>51477.39</v>
      </c>
      <c r="D873" s="4">
        <v>20972.27</v>
      </c>
      <c r="E873" s="4">
        <v>0</v>
      </c>
      <c r="F873" s="4">
        <v>72449.66</v>
      </c>
    </row>
    <row r="874" spans="1:6" ht="12.75" customHeight="1" x14ac:dyDescent="0.2">
      <c r="A874" s="3" t="s">
        <v>1715</v>
      </c>
      <c r="B874" s="3" t="s">
        <v>1716</v>
      </c>
      <c r="C874" s="4">
        <v>7224</v>
      </c>
      <c r="D874" s="4">
        <v>0</v>
      </c>
      <c r="E874" s="4">
        <v>0</v>
      </c>
      <c r="F874" s="4">
        <v>7224</v>
      </c>
    </row>
    <row r="875" spans="1:6" ht="12.75" customHeight="1" x14ac:dyDescent="0.2">
      <c r="A875" s="3" t="s">
        <v>1717</v>
      </c>
      <c r="B875" s="3" t="s">
        <v>1718</v>
      </c>
      <c r="C875" s="4">
        <v>3312</v>
      </c>
      <c r="D875" s="4">
        <v>0</v>
      </c>
      <c r="E875" s="4">
        <v>0</v>
      </c>
      <c r="F875" s="4">
        <v>3312</v>
      </c>
    </row>
    <row r="876" spans="1:6" ht="12.75" customHeight="1" x14ac:dyDescent="0.2">
      <c r="A876" s="3" t="s">
        <v>1719</v>
      </c>
      <c r="B876" s="3" t="s">
        <v>1720</v>
      </c>
      <c r="C876" s="4">
        <v>63985.52</v>
      </c>
      <c r="D876" s="4">
        <v>58519.74</v>
      </c>
      <c r="E876" s="4">
        <v>0</v>
      </c>
      <c r="F876" s="4">
        <v>122505.26</v>
      </c>
    </row>
    <row r="877" spans="1:6" ht="12.75" customHeight="1" x14ac:dyDescent="0.2">
      <c r="A877" s="3" t="s">
        <v>1721</v>
      </c>
      <c r="B877" s="3" t="s">
        <v>1722</v>
      </c>
      <c r="C877" s="4">
        <v>74009</v>
      </c>
      <c r="D877" s="4">
        <v>15240</v>
      </c>
      <c r="E877" s="4">
        <v>0</v>
      </c>
      <c r="F877" s="4">
        <v>89249</v>
      </c>
    </row>
    <row r="878" spans="1:6" ht="12.75" customHeight="1" x14ac:dyDescent="0.2">
      <c r="A878" s="3" t="s">
        <v>1723</v>
      </c>
      <c r="B878" s="3" t="s">
        <v>1724</v>
      </c>
      <c r="C878" s="4">
        <v>5424.62</v>
      </c>
      <c r="D878" s="4">
        <v>0</v>
      </c>
      <c r="E878" s="4">
        <v>0</v>
      </c>
      <c r="F878" s="4">
        <v>5424.62</v>
      </c>
    </row>
    <row r="879" spans="1:6" ht="12.75" customHeight="1" x14ac:dyDescent="0.2">
      <c r="A879" s="3" t="s">
        <v>1725</v>
      </c>
      <c r="B879" s="3" t="s">
        <v>1726</v>
      </c>
      <c r="C879" s="4">
        <v>2787.45</v>
      </c>
      <c r="D879" s="4">
        <v>327.52</v>
      </c>
      <c r="E879" s="4">
        <v>0</v>
      </c>
      <c r="F879" s="4">
        <v>3114.97</v>
      </c>
    </row>
    <row r="880" spans="1:6" ht="12.75" customHeight="1" x14ac:dyDescent="0.2">
      <c r="A880" s="3" t="s">
        <v>1727</v>
      </c>
      <c r="B880" s="3" t="s">
        <v>1728</v>
      </c>
      <c r="C880" s="4">
        <v>1035.3599999999999</v>
      </c>
      <c r="D880" s="4">
        <v>0</v>
      </c>
      <c r="E880" s="4">
        <v>0</v>
      </c>
      <c r="F880" s="4">
        <v>1035.3599999999999</v>
      </c>
    </row>
    <row r="881" spans="1:6" ht="12.75" customHeight="1" x14ac:dyDescent="0.2">
      <c r="A881" s="3" t="s">
        <v>1729</v>
      </c>
      <c r="B881" s="3" t="s">
        <v>1730</v>
      </c>
      <c r="C881" s="4">
        <v>2061.77</v>
      </c>
      <c r="D881" s="4">
        <v>150.05000000000001</v>
      </c>
      <c r="E881" s="4">
        <v>0</v>
      </c>
      <c r="F881" s="4">
        <v>2211.8200000000002</v>
      </c>
    </row>
    <row r="882" spans="1:6" ht="12.75" customHeight="1" x14ac:dyDescent="0.2">
      <c r="A882" s="3" t="s">
        <v>1731</v>
      </c>
      <c r="B882" s="3" t="s">
        <v>1732</v>
      </c>
      <c r="C882" s="4">
        <v>3167.33</v>
      </c>
      <c r="D882" s="4">
        <v>0</v>
      </c>
      <c r="E882" s="4">
        <v>0</v>
      </c>
      <c r="F882" s="4">
        <v>3167.33</v>
      </c>
    </row>
    <row r="883" spans="1:6" ht="12.75" customHeight="1" x14ac:dyDescent="0.2">
      <c r="A883" s="3" t="s">
        <v>1733</v>
      </c>
      <c r="B883" s="3" t="s">
        <v>1734</v>
      </c>
      <c r="C883" s="4">
        <v>7387</v>
      </c>
      <c r="D883" s="4">
        <v>0</v>
      </c>
      <c r="E883" s="4">
        <v>0</v>
      </c>
      <c r="F883" s="4">
        <v>7387</v>
      </c>
    </row>
    <row r="884" spans="1:6" ht="12.75" customHeight="1" x14ac:dyDescent="0.2">
      <c r="A884" s="3" t="s">
        <v>1735</v>
      </c>
      <c r="B884" s="3" t="s">
        <v>1736</v>
      </c>
      <c r="C884" s="4">
        <v>1295.76</v>
      </c>
      <c r="D884" s="4">
        <v>0</v>
      </c>
      <c r="E884" s="4">
        <v>0</v>
      </c>
      <c r="F884" s="4">
        <v>1295.76</v>
      </c>
    </row>
    <row r="885" spans="1:6" ht="12.75" customHeight="1" x14ac:dyDescent="0.2">
      <c r="A885" s="3" t="s">
        <v>1737</v>
      </c>
      <c r="B885" s="3" t="s">
        <v>1738</v>
      </c>
      <c r="C885" s="4">
        <v>24345</v>
      </c>
      <c r="D885" s="4">
        <v>8115</v>
      </c>
      <c r="E885" s="4">
        <v>0</v>
      </c>
      <c r="F885" s="4">
        <v>32460</v>
      </c>
    </row>
    <row r="886" spans="1:6" ht="12.75" customHeight="1" x14ac:dyDescent="0.2">
      <c r="A886" s="3" t="s">
        <v>1739</v>
      </c>
      <c r="B886" s="3" t="s">
        <v>1740</v>
      </c>
      <c r="C886" s="4">
        <v>97517.25</v>
      </c>
      <c r="D886" s="4">
        <v>24603.599999999999</v>
      </c>
      <c r="E886" s="4">
        <v>0</v>
      </c>
      <c r="F886" s="4">
        <v>122120.85</v>
      </c>
    </row>
    <row r="887" spans="1:6" ht="12.75" customHeight="1" x14ac:dyDescent="0.2">
      <c r="A887" s="3" t="s">
        <v>1741</v>
      </c>
      <c r="B887" s="3" t="s">
        <v>1742</v>
      </c>
      <c r="C887" s="4">
        <v>18892.64</v>
      </c>
      <c r="D887" s="4">
        <v>0</v>
      </c>
      <c r="E887" s="4">
        <v>0</v>
      </c>
      <c r="F887" s="4">
        <v>18892.64</v>
      </c>
    </row>
    <row r="888" spans="1:6" ht="12.75" customHeight="1" x14ac:dyDescent="0.2">
      <c r="A888" s="3" t="s">
        <v>1743</v>
      </c>
      <c r="B888" s="3" t="s">
        <v>1744</v>
      </c>
      <c r="C888" s="4">
        <v>371139.79</v>
      </c>
      <c r="D888" s="4">
        <v>115241.58</v>
      </c>
      <c r="E888" s="4">
        <v>0</v>
      </c>
      <c r="F888" s="4">
        <v>486381.37</v>
      </c>
    </row>
    <row r="889" spans="1:6" ht="12.75" customHeight="1" x14ac:dyDescent="0.2">
      <c r="A889" s="3" t="s">
        <v>1745</v>
      </c>
      <c r="B889" s="3" t="s">
        <v>1746</v>
      </c>
      <c r="C889" s="4">
        <v>414786.06</v>
      </c>
      <c r="D889" s="4">
        <v>116311.38</v>
      </c>
      <c r="E889" s="4">
        <v>0</v>
      </c>
      <c r="F889" s="4">
        <v>531097.43999999994</v>
      </c>
    </row>
    <row r="890" spans="1:6" ht="12.75" customHeight="1" x14ac:dyDescent="0.2">
      <c r="A890" s="3" t="s">
        <v>1747</v>
      </c>
      <c r="B890" s="3" t="s">
        <v>1748</v>
      </c>
      <c r="C890" s="4">
        <v>282811.61</v>
      </c>
      <c r="D890" s="4">
        <v>88453.86</v>
      </c>
      <c r="E890" s="4">
        <v>0</v>
      </c>
      <c r="F890" s="4">
        <v>371265.47</v>
      </c>
    </row>
    <row r="891" spans="1:6" ht="12.75" customHeight="1" x14ac:dyDescent="0.2">
      <c r="A891" s="3" t="s">
        <v>1749</v>
      </c>
      <c r="B891" s="3" t="s">
        <v>1750</v>
      </c>
      <c r="C891" s="4">
        <v>280048.90000000002</v>
      </c>
      <c r="D891" s="4">
        <v>82547.61</v>
      </c>
      <c r="E891" s="4">
        <v>0</v>
      </c>
      <c r="F891" s="4">
        <v>362596.51</v>
      </c>
    </row>
    <row r="892" spans="1:6" ht="12.75" customHeight="1" x14ac:dyDescent="0.2">
      <c r="A892" s="3" t="s">
        <v>1751</v>
      </c>
      <c r="B892" s="3" t="s">
        <v>1752</v>
      </c>
      <c r="C892" s="4">
        <v>608670.31999999995</v>
      </c>
      <c r="D892" s="4">
        <v>153577.07999999999</v>
      </c>
      <c r="E892" s="4">
        <v>0</v>
      </c>
      <c r="F892" s="4">
        <v>762247.4</v>
      </c>
    </row>
    <row r="893" spans="1:6" ht="12.75" customHeight="1" x14ac:dyDescent="0.2">
      <c r="A893" s="3" t="s">
        <v>1753</v>
      </c>
      <c r="B893" s="3" t="s">
        <v>1754</v>
      </c>
      <c r="C893" s="4">
        <v>171129.33</v>
      </c>
      <c r="D893" s="4">
        <v>49303.87</v>
      </c>
      <c r="E893" s="4">
        <v>0</v>
      </c>
      <c r="F893" s="4">
        <v>220433.2</v>
      </c>
    </row>
    <row r="894" spans="1:6" ht="12.75" customHeight="1" x14ac:dyDescent="0.2">
      <c r="A894" s="3" t="s">
        <v>1755</v>
      </c>
      <c r="B894" s="3" t="s">
        <v>1756</v>
      </c>
      <c r="C894" s="4">
        <v>467175.72</v>
      </c>
      <c r="D894" s="4">
        <v>167025.57</v>
      </c>
      <c r="E894" s="4">
        <v>0</v>
      </c>
      <c r="F894" s="4">
        <v>634201.29</v>
      </c>
    </row>
    <row r="895" spans="1:6" ht="12.75" customHeight="1" x14ac:dyDescent="0.2">
      <c r="A895" s="3" t="s">
        <v>1757</v>
      </c>
      <c r="B895" s="3" t="s">
        <v>1758</v>
      </c>
      <c r="C895" s="4">
        <v>408182.61</v>
      </c>
      <c r="D895" s="4">
        <v>154098.97</v>
      </c>
      <c r="E895" s="4">
        <v>0</v>
      </c>
      <c r="F895" s="4">
        <v>562281.57999999996</v>
      </c>
    </row>
    <row r="896" spans="1:6" ht="12.75" customHeight="1" x14ac:dyDescent="0.2">
      <c r="A896" s="3" t="s">
        <v>1759</v>
      </c>
      <c r="B896" s="3" t="s">
        <v>1396</v>
      </c>
      <c r="C896" s="4">
        <f>SUM(C897:C897)</f>
        <v>-487559.07</v>
      </c>
      <c r="D896" s="4">
        <f>SUM(D897:D897)</f>
        <v>0</v>
      </c>
      <c r="E896" s="4">
        <f>SUM(E897:E897)</f>
        <v>162519.69</v>
      </c>
      <c r="F896" s="4">
        <f>SUM(F897:F897)</f>
        <v>-650078.76</v>
      </c>
    </row>
    <row r="897" spans="1:6" ht="12.75" customHeight="1" x14ac:dyDescent="0.2">
      <c r="A897" s="3" t="s">
        <v>1760</v>
      </c>
      <c r="B897" s="3" t="s">
        <v>1396</v>
      </c>
      <c r="C897" s="4">
        <v>-487559.07</v>
      </c>
      <c r="D897" s="4">
        <v>0</v>
      </c>
      <c r="E897" s="4">
        <v>162519.69</v>
      </c>
      <c r="F897" s="4">
        <v>-650078.76</v>
      </c>
    </row>
    <row r="898" spans="1:6" ht="12.75" customHeight="1" x14ac:dyDescent="0.2">
      <c r="A898" s="3" t="s">
        <v>1761</v>
      </c>
      <c r="B898" s="3" t="s">
        <v>1762</v>
      </c>
      <c r="C898" s="4">
        <f>C899</f>
        <v>-713872.99</v>
      </c>
      <c r="D898" s="4">
        <f>D899</f>
        <v>14975407.77</v>
      </c>
      <c r="E898" s="4">
        <f>E899</f>
        <v>2210330.7799999998</v>
      </c>
      <c r="F898" s="4">
        <f>F899</f>
        <v>12051204</v>
      </c>
    </row>
    <row r="899" spans="1:6" ht="12.75" customHeight="1" x14ac:dyDescent="0.2">
      <c r="A899" s="3" t="s">
        <v>1763</v>
      </c>
      <c r="B899" s="3" t="s">
        <v>1764</v>
      </c>
      <c r="C899" s="4">
        <f>SUM(C900:C901)</f>
        <v>-713872.99</v>
      </c>
      <c r="D899" s="4">
        <f>SUM(D900:D901)</f>
        <v>14975407.77</v>
      </c>
      <c r="E899" s="4">
        <f>SUM(E900:E901)</f>
        <v>2210330.7799999998</v>
      </c>
      <c r="F899" s="4">
        <f>SUM(F900:F901)</f>
        <v>12051204</v>
      </c>
    </row>
    <row r="900" spans="1:6" ht="12.75" customHeight="1" x14ac:dyDescent="0.2">
      <c r="A900" s="3" t="s">
        <v>1765</v>
      </c>
      <c r="B900" s="3" t="s">
        <v>1766</v>
      </c>
      <c r="C900" s="4">
        <v>-713872.99</v>
      </c>
      <c r="D900" s="4">
        <v>3800528.94</v>
      </c>
      <c r="E900" s="4">
        <v>2210330.7799999998</v>
      </c>
      <c r="F900" s="4">
        <v>876325.17</v>
      </c>
    </row>
    <row r="901" spans="1:6" ht="12.75" customHeight="1" x14ac:dyDescent="0.2">
      <c r="A901" s="3" t="s">
        <v>1767</v>
      </c>
      <c r="B901" s="3" t="s">
        <v>1768</v>
      </c>
      <c r="C901" s="4">
        <v>0</v>
      </c>
      <c r="D901" s="4">
        <v>11174878.83</v>
      </c>
      <c r="E901" s="4">
        <v>0</v>
      </c>
      <c r="F901" s="4">
        <v>11174878.83</v>
      </c>
    </row>
    <row r="902" spans="1:6" ht="12.75" customHeight="1" x14ac:dyDescent="0.2">
      <c r="A902" s="3" t="s">
        <v>1769</v>
      </c>
      <c r="B902" s="3" t="s">
        <v>1770</v>
      </c>
      <c r="C902" s="4">
        <f t="shared" ref="C902:F903" si="3">C903</f>
        <v>188883.05000000002</v>
      </c>
      <c r="D902" s="4">
        <f t="shared" si="3"/>
        <v>164255.42000000001</v>
      </c>
      <c r="E902" s="4">
        <f t="shared" si="3"/>
        <v>86464.48</v>
      </c>
      <c r="F902" s="4">
        <f t="shared" si="3"/>
        <v>266673.99</v>
      </c>
    </row>
    <row r="903" spans="1:6" ht="12.75" customHeight="1" x14ac:dyDescent="0.2">
      <c r="A903" s="3" t="s">
        <v>1771</v>
      </c>
      <c r="B903" s="3" t="s">
        <v>1770</v>
      </c>
      <c r="C903" s="4">
        <f t="shared" si="3"/>
        <v>188883.05000000002</v>
      </c>
      <c r="D903" s="4">
        <f t="shared" si="3"/>
        <v>164255.42000000001</v>
      </c>
      <c r="E903" s="4">
        <f t="shared" si="3"/>
        <v>86464.48</v>
      </c>
      <c r="F903" s="4">
        <f t="shared" si="3"/>
        <v>266673.99</v>
      </c>
    </row>
    <row r="904" spans="1:6" ht="12.75" customHeight="1" x14ac:dyDescent="0.2">
      <c r="A904" s="3" t="s">
        <v>1772</v>
      </c>
      <c r="B904" s="3" t="s">
        <v>1770</v>
      </c>
      <c r="C904" s="4">
        <f>SUM(C905:C909)</f>
        <v>188883.05000000002</v>
      </c>
      <c r="D904" s="4">
        <f>SUM(D905:D909)</f>
        <v>164255.42000000001</v>
      </c>
      <c r="E904" s="4">
        <f>SUM(E905:E909)</f>
        <v>86464.48</v>
      </c>
      <c r="F904" s="4">
        <f>SUM(F905:F909)</f>
        <v>266673.99</v>
      </c>
    </row>
    <row r="905" spans="1:6" ht="12.75" customHeight="1" x14ac:dyDescent="0.2">
      <c r="A905" s="3" t="s">
        <v>1773</v>
      </c>
      <c r="B905" s="3" t="s">
        <v>1406</v>
      </c>
      <c r="C905" s="4">
        <v>26997.26</v>
      </c>
      <c r="D905" s="4">
        <v>9907.67</v>
      </c>
      <c r="E905" s="4">
        <v>0</v>
      </c>
      <c r="F905" s="4">
        <v>36904.93</v>
      </c>
    </row>
    <row r="906" spans="1:6" ht="12.75" customHeight="1" x14ac:dyDescent="0.2">
      <c r="A906" s="3" t="s">
        <v>1774</v>
      </c>
      <c r="B906" s="3" t="s">
        <v>1775</v>
      </c>
      <c r="C906" s="4">
        <v>111776.66</v>
      </c>
      <c r="D906" s="4">
        <v>24817.200000000001</v>
      </c>
      <c r="E906" s="4">
        <v>0.06</v>
      </c>
      <c r="F906" s="4">
        <v>136593.79999999999</v>
      </c>
    </row>
    <row r="907" spans="1:6" ht="12.75" customHeight="1" x14ac:dyDescent="0.2">
      <c r="A907" s="3" t="s">
        <v>1776</v>
      </c>
      <c r="B907" s="3" t="s">
        <v>1777</v>
      </c>
      <c r="C907" s="4">
        <v>0</v>
      </c>
      <c r="D907" s="4">
        <v>486.76</v>
      </c>
      <c r="E907" s="4">
        <v>0</v>
      </c>
      <c r="F907" s="4">
        <v>486.76</v>
      </c>
    </row>
    <row r="908" spans="1:6" ht="12.75" customHeight="1" x14ac:dyDescent="0.2">
      <c r="A908" s="3" t="s">
        <v>1778</v>
      </c>
      <c r="B908" s="3" t="s">
        <v>1779</v>
      </c>
      <c r="C908" s="4">
        <v>25.73</v>
      </c>
      <c r="D908" s="4">
        <v>12.1</v>
      </c>
      <c r="E908" s="4">
        <v>0</v>
      </c>
      <c r="F908" s="4">
        <v>37.83</v>
      </c>
    </row>
    <row r="909" spans="1:6" ht="12.75" customHeight="1" x14ac:dyDescent="0.2">
      <c r="A909" s="3" t="s">
        <v>1780</v>
      </c>
      <c r="B909" s="3" t="s">
        <v>1781</v>
      </c>
      <c r="C909" s="4">
        <v>50083.4</v>
      </c>
      <c r="D909" s="4">
        <v>129031.69</v>
      </c>
      <c r="E909" s="4">
        <v>86464.42</v>
      </c>
      <c r="F909" s="4">
        <v>92650.67</v>
      </c>
    </row>
    <row r="911" spans="1:6" ht="12.75" customHeight="1" x14ac:dyDescent="0.2">
      <c r="B911" s="1"/>
      <c r="C911" s="1" t="s">
        <v>2</v>
      </c>
      <c r="D911" s="1" t="s">
        <v>3</v>
      </c>
      <c r="E911" s="1" t="s">
        <v>4</v>
      </c>
      <c r="F911" s="1" t="s">
        <v>5</v>
      </c>
    </row>
    <row r="912" spans="1:6" ht="12.75" customHeight="1" x14ac:dyDescent="0.2">
      <c r="B912" s="6" t="s">
        <v>1782</v>
      </c>
      <c r="C912" s="4">
        <f>Balancete!C2</f>
        <v>61052168.550000004</v>
      </c>
      <c r="D912" s="4">
        <f>Balancete!D2</f>
        <v>326265019.76999998</v>
      </c>
      <c r="E912" s="4">
        <f>Balancete!E2</f>
        <v>325241140.08000004</v>
      </c>
      <c r="F912" s="4">
        <f>Balancete!F2</f>
        <v>62076048.24000001</v>
      </c>
    </row>
    <row r="913" spans="2:6" ht="12.75" customHeight="1" x14ac:dyDescent="0.2">
      <c r="B913" s="6" t="s">
        <v>1783</v>
      </c>
      <c r="C913" s="4">
        <f>Balancete!C176</f>
        <v>53669506.210000001</v>
      </c>
      <c r="D913" s="4">
        <f>Balancete!D176</f>
        <v>110564933.63</v>
      </c>
      <c r="E913" s="4">
        <f>Balancete!E176</f>
        <v>121355153.07000001</v>
      </c>
      <c r="F913" s="4">
        <f>Balancete!F176</f>
        <v>64459725.649999999</v>
      </c>
    </row>
    <row r="914" spans="2:6" ht="12.75" customHeight="1" x14ac:dyDescent="0.2">
      <c r="B914" s="6" t="s">
        <v>1289</v>
      </c>
      <c r="C914" s="4">
        <f>Balancete!C648</f>
        <v>139227045.33000001</v>
      </c>
      <c r="D914" s="4">
        <f>Balancete!D648</f>
        <v>1245182.76</v>
      </c>
      <c r="E914" s="4">
        <f>Balancete!E648</f>
        <v>48984908.770000003</v>
      </c>
      <c r="F914" s="4">
        <f>Balancete!F648</f>
        <v>186966771.34000003</v>
      </c>
    </row>
    <row r="915" spans="2:6" ht="12.75" customHeight="1" x14ac:dyDescent="0.2">
      <c r="B915" s="6" t="s">
        <v>1433</v>
      </c>
      <c r="C915" s="4">
        <f>Balancete!C725</f>
        <v>131844382.98999999</v>
      </c>
      <c r="D915" s="4">
        <f>Balancete!D725</f>
        <v>61663737.88000001</v>
      </c>
      <c r="E915" s="4">
        <f>Balancete!E725</f>
        <v>4157672.1199999996</v>
      </c>
      <c r="F915" s="4">
        <f>Balancete!F725</f>
        <v>189350448.75000003</v>
      </c>
    </row>
    <row r="916" spans="2:6" ht="12.75" customHeight="1" x14ac:dyDescent="0.2">
      <c r="B916" s="6" t="s">
        <v>1784</v>
      </c>
      <c r="C916" s="6"/>
      <c r="D916" s="6"/>
      <c r="E916" s="6"/>
      <c r="F916" s="7">
        <f>(F914)-(F915)</f>
        <v>-2383677.4099999964</v>
      </c>
    </row>
  </sheetData>
  <pageMargins left="0.78740157480314998" right="0.78740157480314998" top="0.78740157480314998" bottom="0.78740157480314998" header="0.31496062992126" footer="0.31496062992126"/>
  <pageSetup paperSize="9" fitToWidth="0" fitToHeight="0" orientation="landscape"/>
  <headerFooter>
    <oddHeader>&amp;L&amp;"Arial"&amp;10&amp;K000000BALANCETE DE VERIFICAÇÃO
FUNDAÇÃO HOSPITAL SANTA LYDIA
Período: 01/10/2024 a 31/12/2024</oddHeader>
    <oddFooter>&amp;L&amp;"Arial"&amp;10&amp;K000000Página: &amp;P de &amp;N
FUNDAÇÃO HOSPITAL SANTA LYDIA
RUA TAMANDARÉ 434  - RIBEIRÃO PRETO - SP - 14085-070 - Fone: (16)3605-4848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Balancete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FHSL</dc:creator>
  <cp:keywords/>
  <dc:description/>
  <cp:lastModifiedBy>fhsl.ti.interna6@hospitalsantalydia.com.br</cp:lastModifiedBy>
  <dcterms:created xsi:type="dcterms:W3CDTF">2025-06-02T14:42:42Z</dcterms:created>
  <dcterms:modified xsi:type="dcterms:W3CDTF">2025-06-03T16:16:23Z</dcterms:modified>
</cp:coreProperties>
</file>