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23 C1 2024\11. Portal da Transparência\"/>
    </mc:Choice>
  </mc:AlternateContent>
  <xr:revisionPtr revIDLastSave="0" documentId="13_ncr:1_{F4D62F53-A3B1-4459-B791-D997ED50D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1" l="1"/>
  <c r="D22" i="11"/>
  <c r="D17" i="11"/>
  <c r="D10" i="11"/>
  <c r="D12" i="11" s="1"/>
  <c r="D18" i="11" s="1"/>
  <c r="D23" i="11" l="1"/>
</calcChain>
</file>

<file path=xl/sharedStrings.xml><?xml version="1.0" encoding="utf-8"?>
<sst xmlns="http://schemas.openxmlformats.org/spreadsheetml/2006/main" count="21" uniqueCount="19">
  <si>
    <t>FUNDAÇÃO HOSPITAL SANTA LYDIA</t>
  </si>
  <si>
    <t>CNPJ Nº 13.370.183/0001-89</t>
  </si>
  <si>
    <t>EM REAIS</t>
  </si>
  <si>
    <t xml:space="preserve">Receita operacional </t>
  </si>
  <si>
    <t>Serviços de saúde</t>
  </si>
  <si>
    <t xml:space="preserve">Doações </t>
  </si>
  <si>
    <t>Custo dos serviços prestados</t>
  </si>
  <si>
    <t>Superávit (déficit) bruto</t>
  </si>
  <si>
    <t>(Despesas) receitas operacionais</t>
  </si>
  <si>
    <t>Administrativas e gerais</t>
  </si>
  <si>
    <t xml:space="preserve">Pessoal </t>
  </si>
  <si>
    <t>Outras (despesas) receitas operacionais líquidas</t>
  </si>
  <si>
    <t>Resultado financeiro líquido</t>
  </si>
  <si>
    <t xml:space="preserve">   Receitas financeiras</t>
  </si>
  <si>
    <t xml:space="preserve">   Despesas financeiras</t>
  </si>
  <si>
    <t>Superávit (déficit) do exercício</t>
  </si>
  <si>
    <t>Reapresentado</t>
  </si>
  <si>
    <t>Superávit/ Déficit antes do resultado financeiro</t>
  </si>
  <si>
    <t>DEMONSTRAÇÃO DO RESULTADO EM 2024,2023, 2022, 2021, 2020, 2019, 2018, 2017, 2016, 2015, 2014 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</si>
</sst>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&quot;R$ &quot;#,##0.00;[Red]\-&quot;R$ &quot;#,##0.00"/>
    <numFmt numFmtId="166" formatCode="_-* #,##0_-;\-* #,##0_-;_-* &quot;-&quot;??_-;_-@_-"/>
    <numFmt numFmtId="168" formatCode="#,###,###,##0;\(#,###,###,##0\)"/>
  </numFmts>
  <fonts count="1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0" fontId="11" fillId="0" borderId="0"/>
    <xf numFmtId="165" fontId="7" fillId="0" borderId="0" applyFont="0" applyFill="0" applyProtection="0"/>
    <xf numFmtId="43" fontId="6" fillId="0" borderId="0" applyFont="0" applyFill="0" applyBorder="0" applyAlignment="0" applyProtection="0"/>
    <xf numFmtId="0" fontId="16" fillId="0" borderId="0"/>
    <xf numFmtId="43" fontId="17" fillId="0" borderId="0" applyFont="0" applyFill="0" applyBorder="0" applyAlignment="0" applyProtection="0"/>
  </cellStyleXfs>
  <cellXfs count="77">
    <xf numFmtId="0" fontId="0" fillId="0" borderId="0" xfId="0"/>
    <xf numFmtId="0" fontId="14" fillId="0" borderId="0" xfId="0" applyFont="1"/>
    <xf numFmtId="0" fontId="4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/>
    <xf numFmtId="0" fontId="4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/>
    <xf numFmtId="0" fontId="12" fillId="0" borderId="0" xfId="1" applyFont="1"/>
    <xf numFmtId="0" fontId="0" fillId="0" borderId="0" xfId="0" applyAlignment="1">
      <alignment horizontal="right"/>
    </xf>
    <xf numFmtId="0" fontId="1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7" fillId="0" borderId="0" xfId="2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166" fontId="9" fillId="0" borderId="0" xfId="8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3" fontId="9" fillId="0" borderId="0" xfId="2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6" fontId="9" fillId="0" borderId="1" xfId="8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8" fillId="0" borderId="0" xfId="2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164" fontId="4" fillId="0" borderId="1" xfId="8" applyNumberFormat="1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center"/>
    </xf>
    <xf numFmtId="164" fontId="4" fillId="0" borderId="1" xfId="2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9" fillId="0" borderId="0" xfId="8" applyNumberFormat="1" applyFont="1" applyFill="1" applyAlignment="1">
      <alignment horizontal="center"/>
    </xf>
    <xf numFmtId="164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3" fillId="0" borderId="0" xfId="1" applyNumberFormat="1" applyFont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4" fillId="0" borderId="3" xfId="1" applyNumberFormat="1" applyFont="1" applyBorder="1"/>
    <xf numFmtId="164" fontId="4" fillId="0" borderId="1" xfId="1" applyNumberFormat="1" applyFont="1" applyBorder="1" applyAlignment="1">
      <alignment horizontal="right" vertical="center"/>
    </xf>
    <xf numFmtId="164" fontId="4" fillId="0" borderId="2" xfId="1" applyNumberFormat="1" applyFont="1" applyBorder="1"/>
    <xf numFmtId="166" fontId="5" fillId="0" borderId="0" xfId="11" applyNumberFormat="1" applyFont="1"/>
    <xf numFmtId="166" fontId="4" fillId="0" borderId="0" xfId="11" applyNumberFormat="1" applyFont="1" applyAlignment="1">
      <alignment vertical="center"/>
    </xf>
    <xf numFmtId="166" fontId="3" fillId="0" borderId="0" xfId="11" applyNumberFormat="1" applyFont="1" applyAlignment="1">
      <alignment vertical="center"/>
    </xf>
    <xf numFmtId="166" fontId="12" fillId="0" borderId="0" xfId="11" applyNumberFormat="1" applyFont="1"/>
    <xf numFmtId="166" fontId="3" fillId="0" borderId="0" xfId="11" applyNumberFormat="1" applyFont="1"/>
    <xf numFmtId="166" fontId="0" fillId="0" borderId="0" xfId="11" applyNumberFormat="1" applyFont="1"/>
    <xf numFmtId="166" fontId="0" fillId="0" borderId="0" xfId="11" applyNumberFormat="1" applyFont="1" applyAlignment="1">
      <alignment horizontal="right"/>
    </xf>
    <xf numFmtId="0" fontId="4" fillId="0" borderId="1" xfId="11" applyNumberFormat="1" applyFont="1" applyBorder="1" applyAlignment="1">
      <alignment horizontal="center" vertical="center" wrapText="1"/>
    </xf>
    <xf numFmtId="166" fontId="13" fillId="0" borderId="1" xfId="11" applyNumberFormat="1" applyFont="1" applyBorder="1"/>
    <xf numFmtId="166" fontId="3" fillId="0" borderId="1" xfId="11" applyNumberFormat="1" applyFont="1" applyBorder="1" applyAlignment="1">
      <alignment vertical="center"/>
    </xf>
    <xf numFmtId="166" fontId="4" fillId="0" borderId="3" xfId="11" applyNumberFormat="1" applyFont="1" applyBorder="1" applyAlignment="1">
      <alignment vertical="center"/>
    </xf>
    <xf numFmtId="3" fontId="1" fillId="0" borderId="0" xfId="1" applyNumberFormat="1"/>
    <xf numFmtId="3" fontId="0" fillId="0" borderId="0" xfId="0" applyNumberFormat="1"/>
    <xf numFmtId="4" fontId="1" fillId="0" borderId="0" xfId="1" applyNumberFormat="1"/>
    <xf numFmtId="166" fontId="0" fillId="0" borderId="0" xfId="0" applyNumberFormat="1"/>
    <xf numFmtId="168" fontId="4" fillId="0" borderId="3" xfId="11" applyNumberFormat="1" applyFont="1" applyBorder="1" applyAlignment="1">
      <alignment vertical="center"/>
    </xf>
    <xf numFmtId="168" fontId="13" fillId="0" borderId="1" xfId="11" applyNumberFormat="1" applyFont="1" applyBorder="1"/>
    <xf numFmtId="168" fontId="4" fillId="0" borderId="3" xfId="1" applyNumberFormat="1" applyFont="1" applyBorder="1"/>
    <xf numFmtId="168" fontId="3" fillId="0" borderId="0" xfId="1" applyNumberFormat="1" applyFont="1"/>
    <xf numFmtId="168" fontId="3" fillId="0" borderId="0" xfId="11" applyNumberFormat="1" applyFont="1" applyAlignment="1">
      <alignment vertical="center"/>
    </xf>
    <xf numFmtId="168" fontId="12" fillId="0" borderId="1" xfId="11" applyNumberFormat="1" applyFont="1" applyBorder="1" applyAlignment="1">
      <alignment horizontal="right"/>
    </xf>
    <xf numFmtId="168" fontId="12" fillId="0" borderId="0" xfId="1" applyNumberFormat="1" applyFont="1"/>
    <xf numFmtId="168" fontId="3" fillId="0" borderId="1" xfId="1" applyNumberFormat="1" applyFont="1" applyBorder="1"/>
    <xf numFmtId="168" fontId="4" fillId="0" borderId="3" xfId="11" applyNumberFormat="1" applyFont="1" applyBorder="1"/>
    <xf numFmtId="168" fontId="4" fillId="0" borderId="1" xfId="11" applyNumberFormat="1" applyFont="1" applyBorder="1"/>
    <xf numFmtId="168" fontId="4" fillId="0" borderId="1" xfId="11" applyNumberFormat="1" applyFont="1" applyBorder="1" applyAlignment="1">
      <alignment vertical="center"/>
    </xf>
  </cellXfs>
  <cellStyles count="12">
    <cellStyle name="Normal" xfId="0" builtinId="0"/>
    <cellStyle name="Normal 2" xfId="2" xr:uid="{4A6AC910-63B2-4FFF-A515-CDBE3672C98E}"/>
    <cellStyle name="Normal 3" xfId="3" xr:uid="{CD2C1BDD-EBB7-4F16-BA0B-6DAAB3214D6C}"/>
    <cellStyle name="Normal 4" xfId="4" xr:uid="{ACE19F0B-4C27-4A96-B238-E35162BE0B5E}"/>
    <cellStyle name="Normal 5" xfId="5" xr:uid="{AB61D010-A9C4-4C51-B0F3-80021DC5CA64}"/>
    <cellStyle name="Normal 6" xfId="1" xr:uid="{57097646-731C-4AE5-A278-5F1B7FFED676}"/>
    <cellStyle name="Normal 7" xfId="10" xr:uid="{1172C8DC-0325-4F36-B322-716E112F7EE9}"/>
    <cellStyle name="Porcentagem 3" xfId="6" xr:uid="{0C1BDE35-8C41-4120-8DE2-07DEBA0C458B}"/>
    <cellStyle name="rf8" xfId="7" xr:uid="{A04442C9-CBAE-42E5-8A1D-ADD8E1C8DF5E}"/>
    <cellStyle name="Separador de milhares 2" xfId="8" xr:uid="{68C947CA-8A48-4809-94C9-AAAC9564CDED}"/>
    <cellStyle name="Vírgula" xfId="11" builtinId="3"/>
    <cellStyle name="Vírgula 2" xfId="9" xr:uid="{6514B913-8D8F-4D1A-91DE-B5DD9BC7CF9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E3B8-67F1-406D-A92D-CAAB95CD368B}">
  <dimension ref="A1:X32"/>
  <sheetViews>
    <sheetView tabSelected="1" topLeftCell="A4" zoomScale="130" zoomScaleNormal="130" workbookViewId="0">
      <selection activeCell="B18" sqref="B18"/>
    </sheetView>
  </sheetViews>
  <sheetFormatPr defaultRowHeight="12.75" x14ac:dyDescent="0.2"/>
  <cols>
    <col min="1" max="1" width="38" customWidth="1"/>
    <col min="2" max="2" width="12.5703125" style="56" customWidth="1"/>
    <col min="3" max="3" width="2.85546875" customWidth="1"/>
    <col min="4" max="4" width="13.28515625" customWidth="1"/>
    <col min="5" max="5" width="3" customWidth="1"/>
    <col min="6" max="6" width="13.140625" customWidth="1"/>
    <col min="7" max="7" width="1.7109375" customWidth="1"/>
    <col min="8" max="8" width="11.28515625" bestFit="1" customWidth="1"/>
    <col min="9" max="9" width="1.7109375" customWidth="1"/>
    <col min="10" max="10" width="10.7109375" bestFit="1" customWidth="1"/>
    <col min="11" max="11" width="1.7109375" customWidth="1"/>
    <col min="12" max="12" width="12.140625" bestFit="1" customWidth="1"/>
    <col min="13" max="13" width="1.7109375" customWidth="1"/>
    <col min="14" max="14" width="12.140625" bestFit="1" customWidth="1"/>
    <col min="15" max="15" width="1.7109375" customWidth="1"/>
    <col min="16" max="16" width="10.42578125" bestFit="1" customWidth="1"/>
    <col min="17" max="17" width="1.7109375" customWidth="1"/>
    <col min="18" max="18" width="17" customWidth="1"/>
    <col min="19" max="19" width="1.7109375" customWidth="1"/>
    <col min="20" max="20" width="10.42578125" bestFit="1" customWidth="1"/>
    <col min="21" max="21" width="1.7109375" customWidth="1"/>
    <col min="22" max="22" width="10.42578125" bestFit="1" customWidth="1"/>
    <col min="23" max="23" width="1.7109375" customWidth="1"/>
    <col min="24" max="24" width="10.42578125" bestFit="1" customWidth="1"/>
  </cols>
  <sheetData>
    <row r="1" spans="1:24" ht="15" x14ac:dyDescent="0.25">
      <c r="A1" s="4" t="s">
        <v>0</v>
      </c>
      <c r="B1" s="51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" x14ac:dyDescent="0.25">
      <c r="A2" s="4" t="s">
        <v>1</v>
      </c>
      <c r="B2" s="51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x14ac:dyDescent="0.25">
      <c r="A3" s="4" t="s">
        <v>18</v>
      </c>
      <c r="B3" s="51"/>
      <c r="C3" s="4"/>
      <c r="D3" s="3"/>
      <c r="E3" s="4"/>
      <c r="F3" s="3"/>
      <c r="G3" s="4"/>
      <c r="H3" s="3"/>
      <c r="I3" s="4"/>
      <c r="J3" s="3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x14ac:dyDescent="0.25">
      <c r="A4" s="4"/>
      <c r="B4" s="51"/>
      <c r="C4" s="4"/>
      <c r="D4" s="3"/>
      <c r="E4" s="4"/>
      <c r="F4" s="3"/>
      <c r="G4" s="4"/>
      <c r="H4" s="3"/>
      <c r="I4" s="4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x14ac:dyDescent="0.25">
      <c r="A5" s="4" t="s">
        <v>2</v>
      </c>
      <c r="B5" s="51"/>
      <c r="C5" s="4"/>
      <c r="D5" s="3"/>
      <c r="E5" s="4"/>
      <c r="F5" s="3"/>
      <c r="G5" s="4"/>
      <c r="H5" s="14" t="s">
        <v>16</v>
      </c>
      <c r="I5" s="4"/>
      <c r="J5" s="3"/>
      <c r="K5" s="4"/>
      <c r="L5" s="14" t="s">
        <v>16</v>
      </c>
      <c r="M5" s="3"/>
      <c r="N5" s="14" t="s">
        <v>16</v>
      </c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thickBot="1" x14ac:dyDescent="0.3">
      <c r="A6" s="3"/>
      <c r="B6" s="58">
        <v>2024</v>
      </c>
      <c r="C6" s="3"/>
      <c r="D6" s="10">
        <v>2023</v>
      </c>
      <c r="E6" s="3"/>
      <c r="F6" s="10">
        <v>2022</v>
      </c>
      <c r="G6" s="15"/>
      <c r="H6" s="10">
        <v>2021</v>
      </c>
      <c r="I6" s="15"/>
      <c r="J6" s="10">
        <v>2020</v>
      </c>
      <c r="K6" s="15"/>
      <c r="L6" s="10">
        <v>2019</v>
      </c>
      <c r="M6" s="9"/>
      <c r="N6" s="10">
        <v>2018</v>
      </c>
      <c r="O6" s="15"/>
      <c r="P6" s="10">
        <v>2017</v>
      </c>
      <c r="Q6" s="15"/>
      <c r="R6" s="10">
        <v>2016</v>
      </c>
      <c r="S6" s="15"/>
      <c r="T6" s="16">
        <v>2015</v>
      </c>
      <c r="U6" s="17"/>
      <c r="V6" s="16">
        <v>2014</v>
      </c>
      <c r="W6" s="15"/>
      <c r="X6" s="10">
        <v>2013</v>
      </c>
    </row>
    <row r="7" spans="1:24" ht="15" x14ac:dyDescent="0.25">
      <c r="A7" s="7" t="s">
        <v>3</v>
      </c>
      <c r="B7" s="52"/>
      <c r="C7" s="7"/>
      <c r="D7" s="15"/>
      <c r="E7" s="7"/>
      <c r="F7" s="15"/>
      <c r="G7" s="2"/>
      <c r="H7" s="15"/>
      <c r="I7" s="2"/>
      <c r="J7" s="15"/>
      <c r="K7" s="2"/>
      <c r="L7" s="15"/>
      <c r="M7" s="15"/>
      <c r="N7" s="15"/>
      <c r="O7" s="15"/>
      <c r="P7" s="15"/>
      <c r="Q7" s="15"/>
      <c r="R7" s="15"/>
      <c r="S7" s="15"/>
      <c r="T7" s="17"/>
      <c r="U7" s="17"/>
      <c r="V7" s="17"/>
      <c r="W7" s="15"/>
      <c r="X7" s="15"/>
    </row>
    <row r="8" spans="1:24" ht="15" x14ac:dyDescent="0.25">
      <c r="A8" s="8" t="s">
        <v>4</v>
      </c>
      <c r="B8" s="53">
        <v>187880080</v>
      </c>
      <c r="C8" s="8"/>
      <c r="D8" s="45">
        <v>165586919.53999999</v>
      </c>
      <c r="E8" s="8"/>
      <c r="F8" s="18">
        <v>149764578.23000005</v>
      </c>
      <c r="G8" s="19"/>
      <c r="H8" s="18">
        <v>145245986</v>
      </c>
      <c r="I8" s="19"/>
      <c r="J8" s="18">
        <v>103345841.57999997</v>
      </c>
      <c r="K8" s="19"/>
      <c r="L8" s="18">
        <v>84010101</v>
      </c>
      <c r="M8" s="2"/>
      <c r="N8" s="18">
        <v>68991750</v>
      </c>
      <c r="O8" s="15"/>
      <c r="P8" s="18">
        <v>53546622</v>
      </c>
      <c r="Q8" s="15"/>
      <c r="R8" s="18">
        <v>53847045</v>
      </c>
      <c r="S8" s="18"/>
      <c r="T8" s="20">
        <v>49549923.18</v>
      </c>
      <c r="U8" s="21"/>
      <c r="V8" s="22">
        <v>43915817</v>
      </c>
      <c r="W8" s="18"/>
      <c r="X8" s="23">
        <v>31614942</v>
      </c>
    </row>
    <row r="9" spans="1:24" ht="15.75" thickBot="1" x14ac:dyDescent="0.3">
      <c r="A9" s="8" t="s">
        <v>5</v>
      </c>
      <c r="B9" s="60">
        <v>118847</v>
      </c>
      <c r="C9" s="8"/>
      <c r="D9" s="46">
        <v>83068.31</v>
      </c>
      <c r="E9" s="8"/>
      <c r="F9" s="24">
        <v>259500.44</v>
      </c>
      <c r="G9" s="19"/>
      <c r="H9" s="24">
        <v>653692</v>
      </c>
      <c r="I9" s="19"/>
      <c r="J9" s="24">
        <v>41814.14</v>
      </c>
      <c r="K9" s="19"/>
      <c r="L9" s="24">
        <v>25601</v>
      </c>
      <c r="M9" s="2"/>
      <c r="N9" s="24">
        <v>23528</v>
      </c>
      <c r="O9" s="15"/>
      <c r="P9" s="24">
        <v>39701</v>
      </c>
      <c r="Q9" s="15"/>
      <c r="R9" s="24">
        <v>37028</v>
      </c>
      <c r="S9" s="18"/>
      <c r="T9" s="25">
        <v>90788.45</v>
      </c>
      <c r="U9" s="21"/>
      <c r="V9" s="26">
        <v>28987</v>
      </c>
      <c r="W9" s="18"/>
      <c r="X9" s="27">
        <v>278805</v>
      </c>
    </row>
    <row r="10" spans="1:24" s="1" customFormat="1" ht="15.75" thickBot="1" x14ac:dyDescent="0.3">
      <c r="A10" s="11"/>
      <c r="B10" s="59">
        <v>187998927</v>
      </c>
      <c r="C10" s="11"/>
      <c r="D10" s="47">
        <f t="shared" ref="D10" si="0">SUM(D8:D9)</f>
        <v>165669987.84999999</v>
      </c>
      <c r="E10" s="11"/>
      <c r="F10" s="28">
        <v>150024078</v>
      </c>
      <c r="G10" s="29"/>
      <c r="H10" s="28">
        <v>145899678</v>
      </c>
      <c r="I10" s="29"/>
      <c r="J10" s="28">
        <v>103387655.71999997</v>
      </c>
      <c r="K10" s="29"/>
      <c r="L10" s="28">
        <v>84035702</v>
      </c>
      <c r="M10" s="29"/>
      <c r="N10" s="28">
        <v>69015278</v>
      </c>
      <c r="O10" s="29"/>
      <c r="P10" s="28">
        <v>53586323</v>
      </c>
      <c r="Q10" s="29"/>
      <c r="R10" s="28">
        <v>53884073</v>
      </c>
      <c r="S10" s="30"/>
      <c r="T10" s="28">
        <v>49640711.630000003</v>
      </c>
      <c r="U10" s="31"/>
      <c r="V10" s="28">
        <v>43944804</v>
      </c>
      <c r="W10" s="30"/>
      <c r="X10" s="28">
        <v>31893747</v>
      </c>
    </row>
    <row r="11" spans="1:24" ht="15.75" thickBot="1" x14ac:dyDescent="0.3">
      <c r="A11" s="7" t="s">
        <v>6</v>
      </c>
      <c r="B11" s="66">
        <v>-162097263</v>
      </c>
      <c r="C11" s="7"/>
      <c r="D11" s="68">
        <v>-153050671.86000001</v>
      </c>
      <c r="E11" s="7"/>
      <c r="F11" s="32">
        <v>-133586915</v>
      </c>
      <c r="G11" s="2"/>
      <c r="H11" s="32">
        <v>-125660785</v>
      </c>
      <c r="I11" s="2"/>
      <c r="J11" s="32">
        <v>-89247320.245852172</v>
      </c>
      <c r="K11" s="2"/>
      <c r="L11" s="32">
        <v>-74792781</v>
      </c>
      <c r="M11" s="33"/>
      <c r="N11" s="32">
        <v>-61772195</v>
      </c>
      <c r="O11" s="33"/>
      <c r="P11" s="28">
        <v>-47909481</v>
      </c>
      <c r="Q11" s="33"/>
      <c r="R11" s="28">
        <v>-46038632</v>
      </c>
      <c r="S11" s="30"/>
      <c r="T11" s="34">
        <v>-39015544.282638617</v>
      </c>
      <c r="U11" s="35"/>
      <c r="V11" s="36">
        <v>-39025745</v>
      </c>
      <c r="W11" s="30"/>
      <c r="X11" s="37">
        <v>-27617225</v>
      </c>
    </row>
    <row r="12" spans="1:24" ht="15.75" thickBot="1" x14ac:dyDescent="0.3">
      <c r="A12" s="7" t="s">
        <v>7</v>
      </c>
      <c r="B12" s="61">
        <v>25901664</v>
      </c>
      <c r="C12" s="7"/>
      <c r="D12" s="48">
        <f t="shared" ref="D12" si="1">D10+D11</f>
        <v>12619315.98999998</v>
      </c>
      <c r="E12" s="7"/>
      <c r="F12" s="32">
        <v>16437163</v>
      </c>
      <c r="G12" s="2"/>
      <c r="H12" s="32">
        <v>20238893</v>
      </c>
      <c r="I12" s="2"/>
      <c r="J12" s="32">
        <v>14140335.474147797</v>
      </c>
      <c r="K12" s="2"/>
      <c r="L12" s="32">
        <v>9242921</v>
      </c>
      <c r="M12" s="29"/>
      <c r="N12" s="32">
        <v>7243083</v>
      </c>
      <c r="O12" s="29"/>
      <c r="P12" s="32">
        <v>5676842</v>
      </c>
      <c r="Q12" s="15"/>
      <c r="R12" s="32">
        <v>7845441</v>
      </c>
      <c r="S12" s="18"/>
      <c r="T12" s="32">
        <v>10625167.347361386</v>
      </c>
      <c r="U12" s="21"/>
      <c r="V12" s="32">
        <v>4919059</v>
      </c>
      <c r="W12" s="18"/>
      <c r="X12" s="32">
        <v>4276522</v>
      </c>
    </row>
    <row r="13" spans="1:24" ht="15" x14ac:dyDescent="0.25">
      <c r="A13" s="8" t="s">
        <v>8</v>
      </c>
      <c r="B13" s="53"/>
      <c r="C13" s="8"/>
      <c r="D13" s="45"/>
      <c r="E13" s="8"/>
      <c r="F13" s="18"/>
      <c r="G13" s="19"/>
      <c r="H13" s="18"/>
      <c r="I13" s="19"/>
      <c r="J13" s="18"/>
      <c r="K13" s="19"/>
      <c r="L13" s="18"/>
      <c r="M13" s="15"/>
      <c r="N13" s="18"/>
      <c r="O13" s="15"/>
      <c r="P13" s="18"/>
      <c r="Q13" s="15"/>
      <c r="R13" s="18"/>
      <c r="S13" s="18"/>
      <c r="T13" s="38"/>
      <c r="U13" s="21"/>
      <c r="V13" s="21"/>
      <c r="W13" s="18"/>
      <c r="X13" s="18"/>
    </row>
    <row r="14" spans="1:24" ht="15" x14ac:dyDescent="0.25">
      <c r="A14" s="8" t="s">
        <v>9</v>
      </c>
      <c r="B14" s="70">
        <v>-20280054.890000001</v>
      </c>
      <c r="C14" s="8"/>
      <c r="D14" s="69">
        <v>-11357814.880000001</v>
      </c>
      <c r="E14" s="8"/>
      <c r="F14" s="18">
        <v>-13755166</v>
      </c>
      <c r="G14" s="19"/>
      <c r="H14" s="18">
        <v>-8437456</v>
      </c>
      <c r="I14" s="19"/>
      <c r="J14" s="18">
        <v>-6298059.8400000008</v>
      </c>
      <c r="K14" s="19"/>
      <c r="L14" s="18">
        <v>-4907774</v>
      </c>
      <c r="M14" s="2"/>
      <c r="N14" s="18">
        <v>-3394806</v>
      </c>
      <c r="O14" s="15"/>
      <c r="P14" s="18">
        <v>-3235335</v>
      </c>
      <c r="Q14" s="15"/>
      <c r="R14" s="18">
        <v>-3080038</v>
      </c>
      <c r="S14" s="18"/>
      <c r="T14" s="39">
        <v>-3274216.12</v>
      </c>
      <c r="U14" s="21"/>
      <c r="V14" s="39">
        <v>-4140064</v>
      </c>
      <c r="W14" s="18"/>
      <c r="X14" s="23">
        <v>-2674263</v>
      </c>
    </row>
    <row r="15" spans="1:24" ht="15" x14ac:dyDescent="0.25">
      <c r="A15" s="8" t="s">
        <v>10</v>
      </c>
      <c r="B15" s="70">
        <v>-8006566</v>
      </c>
      <c r="C15" s="8"/>
      <c r="D15" s="69">
        <v>-7646134.0499999998</v>
      </c>
      <c r="E15" s="8"/>
      <c r="F15" s="18">
        <v>-5170959</v>
      </c>
      <c r="G15" s="19"/>
      <c r="H15" s="18">
        <v>-6516096</v>
      </c>
      <c r="I15" s="19"/>
      <c r="J15" s="18">
        <v>-3170310.4241478206</v>
      </c>
      <c r="K15" s="19"/>
      <c r="L15" s="18">
        <v>-3269484</v>
      </c>
      <c r="M15" s="15"/>
      <c r="N15" s="18">
        <v>-3851042</v>
      </c>
      <c r="O15" s="15"/>
      <c r="P15" s="18">
        <v>-3605815</v>
      </c>
      <c r="Q15" s="15"/>
      <c r="R15" s="18">
        <v>-3576542</v>
      </c>
      <c r="S15" s="18"/>
      <c r="T15" s="39">
        <v>-3796366.8773613777</v>
      </c>
      <c r="U15" s="21"/>
      <c r="V15" s="39">
        <v>-4166364</v>
      </c>
      <c r="W15" s="18"/>
      <c r="X15" s="23">
        <v>-3636023</v>
      </c>
    </row>
    <row r="16" spans="1:24" ht="15.75" thickBot="1" x14ac:dyDescent="0.3">
      <c r="A16" s="8" t="s">
        <v>11</v>
      </c>
      <c r="B16" s="60">
        <v>48741</v>
      </c>
      <c r="C16" s="8"/>
      <c r="D16" s="46">
        <v>152592.48000000001</v>
      </c>
      <c r="E16" s="8"/>
      <c r="F16" s="24">
        <v>2533996.4899999998</v>
      </c>
      <c r="G16" s="19"/>
      <c r="H16" s="24">
        <v>3529</v>
      </c>
      <c r="I16" s="19"/>
      <c r="J16" s="24">
        <v>14045.179999999998</v>
      </c>
      <c r="K16" s="19"/>
      <c r="L16" s="24">
        <v>-440318</v>
      </c>
      <c r="M16" s="15"/>
      <c r="N16" s="24">
        <v>272913</v>
      </c>
      <c r="O16" s="15"/>
      <c r="P16" s="24">
        <v>1236616</v>
      </c>
      <c r="Q16" s="15"/>
      <c r="R16" s="24">
        <v>1009952</v>
      </c>
      <c r="S16" s="18"/>
      <c r="T16" s="25">
        <v>94017.1</v>
      </c>
      <c r="U16" s="21"/>
      <c r="V16" s="26">
        <v>17588</v>
      </c>
      <c r="W16" s="18"/>
      <c r="X16" s="27">
        <v>335498</v>
      </c>
    </row>
    <row r="17" spans="1:24" ht="15.75" thickBot="1" x14ac:dyDescent="0.3">
      <c r="A17" s="3"/>
      <c r="B17" s="67">
        <v>-28237879.890000001</v>
      </c>
      <c r="C17" s="3"/>
      <c r="D17" s="49">
        <f t="shared" ref="D17" si="2">SUM(D14:D16)</f>
        <v>-18851356.449999999</v>
      </c>
      <c r="E17" s="3"/>
      <c r="F17" s="37">
        <v>-16392129</v>
      </c>
      <c r="G17" s="15"/>
      <c r="H17" s="37">
        <v>-14950023</v>
      </c>
      <c r="I17" s="15"/>
      <c r="J17" s="37">
        <v>-9454325.0841478221</v>
      </c>
      <c r="K17" s="15"/>
      <c r="L17" s="37">
        <v>-8617576</v>
      </c>
      <c r="M17" s="15"/>
      <c r="N17" s="37">
        <v>-6972935</v>
      </c>
      <c r="O17" s="15"/>
      <c r="P17" s="37">
        <v>-5604534</v>
      </c>
      <c r="Q17" s="15"/>
      <c r="R17" s="37">
        <v>-5646628</v>
      </c>
      <c r="S17" s="18"/>
      <c r="T17" s="37">
        <v>-6976565.8973613782</v>
      </c>
      <c r="U17" s="40"/>
      <c r="V17" s="37">
        <v>-8288840</v>
      </c>
      <c r="W17" s="18"/>
      <c r="X17" s="37">
        <v>-5974788</v>
      </c>
    </row>
    <row r="18" spans="1:24" ht="15.75" thickBot="1" x14ac:dyDescent="0.3">
      <c r="A18" s="7" t="s">
        <v>17</v>
      </c>
      <c r="B18" s="76">
        <v>-2336216</v>
      </c>
      <c r="C18" s="7"/>
      <c r="D18" s="50">
        <f t="shared" ref="D18" si="3">D12+D17</f>
        <v>-6232040.4600000195</v>
      </c>
      <c r="E18" s="7"/>
      <c r="F18" s="41">
        <v>45033.800000036135</v>
      </c>
      <c r="G18" s="2"/>
      <c r="H18" s="41">
        <v>5288870</v>
      </c>
      <c r="I18" s="2"/>
      <c r="J18" s="41">
        <v>4686010.3899999745</v>
      </c>
      <c r="K18" s="2"/>
      <c r="L18" s="41">
        <v>625345</v>
      </c>
      <c r="M18" s="15"/>
      <c r="N18" s="41">
        <v>270148</v>
      </c>
      <c r="O18" s="15"/>
      <c r="P18" s="41">
        <v>72308</v>
      </c>
      <c r="Q18" s="15"/>
      <c r="R18" s="41">
        <v>2198813</v>
      </c>
      <c r="S18" s="18"/>
      <c r="T18" s="41">
        <v>3648601.4500000076</v>
      </c>
      <c r="U18" s="40"/>
      <c r="V18" s="41">
        <v>-3369781</v>
      </c>
      <c r="W18" s="18"/>
      <c r="X18" s="41">
        <v>-1698266</v>
      </c>
    </row>
    <row r="19" spans="1:24" ht="15" x14ac:dyDescent="0.25">
      <c r="A19" s="8" t="s">
        <v>12</v>
      </c>
      <c r="B19" s="53"/>
      <c r="C19" s="8"/>
      <c r="D19" s="3"/>
      <c r="E19" s="8"/>
      <c r="F19" s="15"/>
      <c r="G19" s="19"/>
      <c r="H19" s="15"/>
      <c r="I19" s="19"/>
      <c r="J19" s="15"/>
      <c r="K19" s="19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5" x14ac:dyDescent="0.25">
      <c r="A20" s="12" t="s">
        <v>13</v>
      </c>
      <c r="B20" s="54">
        <v>219259</v>
      </c>
      <c r="C20" s="12"/>
      <c r="D20" s="45">
        <v>309538.3</v>
      </c>
      <c r="E20" s="12"/>
      <c r="F20" s="18">
        <v>489615.35999999999</v>
      </c>
      <c r="G20" s="42"/>
      <c r="H20" s="18">
        <v>87565</v>
      </c>
      <c r="I20" s="42"/>
      <c r="J20" s="18">
        <v>49219.93</v>
      </c>
      <c r="K20" s="42"/>
      <c r="L20" s="18">
        <v>146884.91000000003</v>
      </c>
      <c r="M20" s="2"/>
      <c r="N20" s="18">
        <v>202177.85</v>
      </c>
      <c r="O20" s="15"/>
      <c r="P20" s="18">
        <v>668214</v>
      </c>
      <c r="Q20" s="15"/>
      <c r="R20" s="18">
        <v>404214</v>
      </c>
      <c r="S20" s="15"/>
      <c r="T20" s="18">
        <v>577298</v>
      </c>
      <c r="U20" s="15"/>
      <c r="V20" s="18">
        <v>83436</v>
      </c>
      <c r="W20" s="15"/>
      <c r="X20" s="23">
        <v>57165</v>
      </c>
    </row>
    <row r="21" spans="1:24" ht="15.75" thickBot="1" x14ac:dyDescent="0.3">
      <c r="A21" s="12" t="s">
        <v>14</v>
      </c>
      <c r="B21" s="71">
        <v>-266673</v>
      </c>
      <c r="C21" s="72"/>
      <c r="D21" s="73">
        <v>-226056.53</v>
      </c>
      <c r="E21" s="12"/>
      <c r="F21" s="24">
        <v>-274977</v>
      </c>
      <c r="G21" s="42"/>
      <c r="H21" s="24">
        <v>-318308</v>
      </c>
      <c r="I21" s="42"/>
      <c r="J21" s="24">
        <v>-387095.94999999995</v>
      </c>
      <c r="K21" s="42"/>
      <c r="L21" s="24">
        <v>-470287.01</v>
      </c>
      <c r="M21" s="15"/>
      <c r="N21" s="24">
        <v>-456359.22000000003</v>
      </c>
      <c r="O21" s="15"/>
      <c r="P21" s="24">
        <v>-730469</v>
      </c>
      <c r="Q21" s="15"/>
      <c r="R21" s="24">
        <v>-1544714</v>
      </c>
      <c r="S21" s="18"/>
      <c r="T21" s="24">
        <v>-1787616</v>
      </c>
      <c r="U21" s="21"/>
      <c r="V21" s="26">
        <v>-2447829</v>
      </c>
      <c r="W21" s="18"/>
      <c r="X21" s="27">
        <v>-1770753</v>
      </c>
    </row>
    <row r="22" spans="1:24" ht="15.75" thickBot="1" x14ac:dyDescent="0.3">
      <c r="A22" s="6"/>
      <c r="B22" s="75">
        <f>+B21+B20</f>
        <v>-47414</v>
      </c>
      <c r="C22" s="6"/>
      <c r="D22" s="49">
        <f t="shared" ref="D22" si="4">SUM(D20:D21)</f>
        <v>83481.76999999999</v>
      </c>
      <c r="E22" s="6"/>
      <c r="F22" s="37">
        <v>214637.71999999997</v>
      </c>
      <c r="G22" s="43"/>
      <c r="H22" s="37">
        <v>-230743</v>
      </c>
      <c r="I22" s="43"/>
      <c r="J22" s="37">
        <v>-337876.01999999996</v>
      </c>
      <c r="K22" s="43"/>
      <c r="L22" s="37">
        <v>-323402.09999999998</v>
      </c>
      <c r="M22" s="15"/>
      <c r="N22" s="37">
        <v>-254181.37000000002</v>
      </c>
      <c r="O22" s="15"/>
      <c r="P22" s="37">
        <v>-62255</v>
      </c>
      <c r="Q22" s="15"/>
      <c r="R22" s="37">
        <v>-1140500</v>
      </c>
      <c r="S22" s="18"/>
      <c r="T22" s="37">
        <v>-1210318</v>
      </c>
      <c r="U22" s="40"/>
      <c r="V22" s="37">
        <v>-2364393</v>
      </c>
      <c r="W22" s="18"/>
      <c r="X22" s="37">
        <v>-1713588</v>
      </c>
    </row>
    <row r="23" spans="1:24" ht="15.75" thickBot="1" x14ac:dyDescent="0.3">
      <c r="A23" s="5" t="s">
        <v>15</v>
      </c>
      <c r="B23" s="74">
        <v>-2383630</v>
      </c>
      <c r="C23" s="5"/>
      <c r="D23" s="50">
        <f t="shared" ref="D23" si="5">D22+D18</f>
        <v>-6148558.69000002</v>
      </c>
      <c r="E23" s="5"/>
      <c r="F23" s="41">
        <v>259671.52000003611</v>
      </c>
      <c r="G23" s="44"/>
      <c r="H23" s="41">
        <v>5058127</v>
      </c>
      <c r="I23" s="44"/>
      <c r="J23" s="41">
        <v>4348134.369999975</v>
      </c>
      <c r="K23" s="44"/>
      <c r="L23" s="41">
        <v>301942.90000000002</v>
      </c>
      <c r="M23" s="15"/>
      <c r="N23" s="41">
        <v>15966.629999999976</v>
      </c>
      <c r="O23" s="15"/>
      <c r="P23" s="41">
        <v>10053</v>
      </c>
      <c r="Q23" s="15"/>
      <c r="R23" s="41">
        <v>1058313</v>
      </c>
      <c r="S23" s="18"/>
      <c r="T23" s="41">
        <v>2438283.4500000076</v>
      </c>
      <c r="U23" s="40"/>
      <c r="V23" s="41">
        <v>-5734174</v>
      </c>
      <c r="W23" s="18"/>
      <c r="X23" s="41">
        <v>-3411854</v>
      </c>
    </row>
    <row r="24" spans="1:24" ht="15" x14ac:dyDescent="0.25">
      <c r="A24" s="6"/>
      <c r="B24" s="5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" x14ac:dyDescent="0.25">
      <c r="A25" s="6"/>
      <c r="B25" s="55"/>
      <c r="C25" s="6"/>
      <c r="D25" s="3"/>
      <c r="E25" s="6"/>
      <c r="F25" s="3"/>
      <c r="G25" s="6"/>
      <c r="H25" s="3"/>
      <c r="I25" s="6"/>
      <c r="J25" s="3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7" spans="1:24" ht="15" x14ac:dyDescent="0.25">
      <c r="A27" s="6"/>
      <c r="B27" s="55"/>
      <c r="C27" s="6"/>
      <c r="D27" s="62"/>
      <c r="E27" s="6"/>
      <c r="F27" s="3"/>
      <c r="G27" s="6"/>
      <c r="H27" s="3"/>
      <c r="I27" s="6"/>
      <c r="J27" s="3"/>
      <c r="K27" s="6"/>
      <c r="L27" s="3"/>
      <c r="M27" s="3"/>
      <c r="N27" s="3"/>
      <c r="O27" s="3"/>
      <c r="P27" s="3"/>
      <c r="Q27" s="3"/>
      <c r="R27" s="62"/>
      <c r="S27" s="3"/>
      <c r="T27" s="3"/>
      <c r="U27" s="3"/>
      <c r="V27" s="3"/>
      <c r="W27" s="3"/>
      <c r="X27" s="3"/>
    </row>
    <row r="28" spans="1:24" ht="15" x14ac:dyDescent="0.25">
      <c r="A28" s="6"/>
      <c r="B28" s="55"/>
      <c r="C28" s="6"/>
      <c r="D28" s="64"/>
      <c r="E28" s="6"/>
      <c r="F28" s="3"/>
      <c r="G28" s="6"/>
      <c r="H28" s="3"/>
      <c r="I28" s="6"/>
      <c r="J28" s="3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" x14ac:dyDescent="0.25">
      <c r="A29" s="13"/>
      <c r="B29" s="57"/>
      <c r="C29" s="13"/>
      <c r="D29" s="62"/>
      <c r="E29" s="13"/>
      <c r="F29" s="63"/>
      <c r="R29" s="63"/>
    </row>
    <row r="30" spans="1:24" ht="15" x14ac:dyDescent="0.25">
      <c r="A30" s="13"/>
      <c r="B30" s="57"/>
      <c r="C30" s="13"/>
      <c r="D30" s="62"/>
      <c r="E30" s="13"/>
      <c r="F30" s="65"/>
      <c r="H30" s="3"/>
    </row>
    <row r="32" spans="1:24" ht="15" x14ac:dyDescent="0.25">
      <c r="H32" s="3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Fundação Hospital Santa Lydia</cp:lastModifiedBy>
  <cp:lastPrinted>2021-04-09T13:53:50Z</cp:lastPrinted>
  <dcterms:created xsi:type="dcterms:W3CDTF">2021-03-18T13:50:22Z</dcterms:created>
  <dcterms:modified xsi:type="dcterms:W3CDTF">2025-06-03T19:49:15Z</dcterms:modified>
</cp:coreProperties>
</file>