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te Hospital\"/>
    </mc:Choice>
  </mc:AlternateContent>
  <xr:revisionPtr revIDLastSave="0" documentId="8_{78889CF8-C2C2-43E7-9D26-C1A38E668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5" i="1"/>
  <c r="C4" i="1" s="1"/>
  <c r="D5" i="1"/>
  <c r="E5" i="1"/>
  <c r="E4" i="1" s="1"/>
  <c r="F5" i="1"/>
  <c r="F4" i="1" s="1"/>
  <c r="C7" i="1"/>
  <c r="D7" i="1"/>
  <c r="E7" i="1"/>
  <c r="F7" i="1"/>
  <c r="C32" i="1"/>
  <c r="D32" i="1"/>
  <c r="E32" i="1"/>
  <c r="F32" i="1"/>
  <c r="C63" i="1"/>
  <c r="C62" i="1" s="1"/>
  <c r="D63" i="1"/>
  <c r="D62" i="1" s="1"/>
  <c r="E63" i="1"/>
  <c r="E62" i="1" s="1"/>
  <c r="F63" i="1"/>
  <c r="F62" i="1" s="1"/>
  <c r="C69" i="1"/>
  <c r="D69" i="1"/>
  <c r="E69" i="1"/>
  <c r="F69" i="1"/>
  <c r="C95" i="1"/>
  <c r="C94" i="1" s="1"/>
  <c r="D95" i="1"/>
  <c r="D94" i="1" s="1"/>
  <c r="E95" i="1"/>
  <c r="E94" i="1" s="1"/>
  <c r="F95" i="1"/>
  <c r="F94" i="1" s="1"/>
  <c r="C99" i="1"/>
  <c r="C98" i="1" s="1"/>
  <c r="D99" i="1"/>
  <c r="D98" i="1" s="1"/>
  <c r="E99" i="1"/>
  <c r="E98" i="1" s="1"/>
  <c r="F99" i="1"/>
  <c r="F98" i="1" s="1"/>
  <c r="C106" i="1"/>
  <c r="D106" i="1"/>
  <c r="E106" i="1"/>
  <c r="F106" i="1"/>
  <c r="C109" i="1"/>
  <c r="C108" i="1" s="1"/>
  <c r="D109" i="1"/>
  <c r="D108" i="1" s="1"/>
  <c r="E109" i="1"/>
  <c r="E108" i="1" s="1"/>
  <c r="F109" i="1"/>
  <c r="F108" i="1" s="1"/>
  <c r="C114" i="1"/>
  <c r="D114" i="1"/>
  <c r="E114" i="1"/>
  <c r="F114" i="1"/>
  <c r="C117" i="1"/>
  <c r="C116" i="1" s="1"/>
  <c r="D117" i="1"/>
  <c r="D116" i="1" s="1"/>
  <c r="E117" i="1"/>
  <c r="E116" i="1" s="1"/>
  <c r="F117" i="1"/>
  <c r="F116" i="1" s="1"/>
  <c r="C137" i="1"/>
  <c r="C136" i="1" s="1"/>
  <c r="D137" i="1"/>
  <c r="D136" i="1" s="1"/>
  <c r="E137" i="1"/>
  <c r="E136" i="1" s="1"/>
  <c r="F137" i="1"/>
  <c r="F136" i="1" s="1"/>
  <c r="C142" i="1"/>
  <c r="C141" i="1" s="1"/>
  <c r="D142" i="1"/>
  <c r="D141" i="1" s="1"/>
  <c r="E142" i="1"/>
  <c r="E141" i="1" s="1"/>
  <c r="E140" i="1" s="1"/>
  <c r="F142" i="1"/>
  <c r="F141" i="1" s="1"/>
  <c r="C145" i="1"/>
  <c r="C144" i="1" s="1"/>
  <c r="D145" i="1"/>
  <c r="D144" i="1" s="1"/>
  <c r="E145" i="1"/>
  <c r="E144" i="1" s="1"/>
  <c r="F145" i="1"/>
  <c r="F144" i="1" s="1"/>
  <c r="C153" i="1"/>
  <c r="D153" i="1"/>
  <c r="E153" i="1"/>
  <c r="F153" i="1"/>
  <c r="C160" i="1"/>
  <c r="D160" i="1"/>
  <c r="E160" i="1"/>
  <c r="F160" i="1"/>
  <c r="C167" i="1"/>
  <c r="D167" i="1"/>
  <c r="E167" i="1"/>
  <c r="F167" i="1"/>
  <c r="C173" i="1"/>
  <c r="D173" i="1"/>
  <c r="E173" i="1"/>
  <c r="F173" i="1"/>
  <c r="C175" i="1"/>
  <c r="D175" i="1"/>
  <c r="E175" i="1"/>
  <c r="F175" i="1"/>
  <c r="C177" i="1"/>
  <c r="D177" i="1"/>
  <c r="E177" i="1"/>
  <c r="F177" i="1"/>
  <c r="C182" i="1"/>
  <c r="C181" i="1" s="1"/>
  <c r="D182" i="1"/>
  <c r="D181" i="1" s="1"/>
  <c r="E182" i="1"/>
  <c r="E181" i="1" s="1"/>
  <c r="F182" i="1"/>
  <c r="F181" i="1" s="1"/>
  <c r="C290" i="1"/>
  <c r="D290" i="1"/>
  <c r="E290" i="1"/>
  <c r="F290" i="1"/>
  <c r="C336" i="1"/>
  <c r="D336" i="1"/>
  <c r="E336" i="1"/>
  <c r="F336" i="1"/>
  <c r="C759" i="1"/>
  <c r="D759" i="1"/>
  <c r="E759" i="1"/>
  <c r="F759" i="1"/>
  <c r="C846" i="1"/>
  <c r="C845" i="1" s="1"/>
  <c r="D846" i="1"/>
  <c r="D845" i="1" s="1"/>
  <c r="E846" i="1"/>
  <c r="E845" i="1" s="1"/>
  <c r="F846" i="1"/>
  <c r="F845" i="1" s="1"/>
  <c r="C852" i="1"/>
  <c r="D852" i="1"/>
  <c r="E852" i="1"/>
  <c r="F852" i="1"/>
  <c r="C858" i="1"/>
  <c r="D858" i="1"/>
  <c r="E858" i="1"/>
  <c r="F858" i="1"/>
  <c r="C866" i="1"/>
  <c r="D866" i="1"/>
  <c r="E866" i="1"/>
  <c r="F866" i="1"/>
  <c r="C876" i="1"/>
  <c r="D876" i="1"/>
  <c r="E876" i="1"/>
  <c r="F876" i="1"/>
  <c r="C880" i="1"/>
  <c r="C879" i="1" s="1"/>
  <c r="D880" i="1"/>
  <c r="D879" i="1" s="1"/>
  <c r="E880" i="1"/>
  <c r="E879" i="1" s="1"/>
  <c r="F880" i="1"/>
  <c r="F879" i="1" s="1"/>
  <c r="C884" i="1"/>
  <c r="C883" i="1" s="1"/>
  <c r="D884" i="1"/>
  <c r="D883" i="1" s="1"/>
  <c r="E884" i="1"/>
  <c r="E883" i="1" s="1"/>
  <c r="F884" i="1"/>
  <c r="F883" i="1" s="1"/>
  <c r="C887" i="1"/>
  <c r="D887" i="1"/>
  <c r="E887" i="1"/>
  <c r="F887" i="1"/>
  <c r="C894" i="1"/>
  <c r="C893" i="1" s="1"/>
  <c r="D894" i="1"/>
  <c r="D893" i="1" s="1"/>
  <c r="E894" i="1"/>
  <c r="E893" i="1" s="1"/>
  <c r="F894" i="1"/>
  <c r="F893" i="1" s="1"/>
  <c r="C910" i="1"/>
  <c r="C909" i="1" s="1"/>
  <c r="D910" i="1"/>
  <c r="D909" i="1" s="1"/>
  <c r="E910" i="1"/>
  <c r="E909" i="1" s="1"/>
  <c r="F910" i="1"/>
  <c r="F909" i="1" s="1"/>
  <c r="C914" i="1"/>
  <c r="C913" i="1" s="1"/>
  <c r="D914" i="1"/>
  <c r="D913" i="1" s="1"/>
  <c r="E914" i="1"/>
  <c r="E913" i="1" s="1"/>
  <c r="F914" i="1"/>
  <c r="F913" i="1" s="1"/>
  <c r="C918" i="1"/>
  <c r="C917" i="1" s="1"/>
  <c r="D918" i="1"/>
  <c r="D917" i="1" s="1"/>
  <c r="E918" i="1"/>
  <c r="E917" i="1" s="1"/>
  <c r="F918" i="1"/>
  <c r="F917" i="1" s="1"/>
  <c r="C922" i="1"/>
  <c r="C921" i="1" s="1"/>
  <c r="D922" i="1"/>
  <c r="D921" i="1" s="1"/>
  <c r="E922" i="1"/>
  <c r="E921" i="1" s="1"/>
  <c r="F922" i="1"/>
  <c r="F921" i="1" s="1"/>
  <c r="C927" i="1"/>
  <c r="C926" i="1" s="1"/>
  <c r="D927" i="1"/>
  <c r="D926" i="1" s="1"/>
  <c r="E927" i="1"/>
  <c r="E926" i="1" s="1"/>
  <c r="F927" i="1"/>
  <c r="F926" i="1" s="1"/>
  <c r="C934" i="1"/>
  <c r="C933" i="1" s="1"/>
  <c r="D934" i="1"/>
  <c r="D933" i="1" s="1"/>
  <c r="E934" i="1"/>
  <c r="E933" i="1" s="1"/>
  <c r="F934" i="1"/>
  <c r="F933" i="1" s="1"/>
  <c r="C939" i="1"/>
  <c r="C938" i="1" s="1"/>
  <c r="D939" i="1"/>
  <c r="D938" i="1" s="1"/>
  <c r="E939" i="1"/>
  <c r="E938" i="1" s="1"/>
  <c r="F939" i="1"/>
  <c r="F938" i="1" s="1"/>
  <c r="C942" i="1"/>
  <c r="C941" i="1" s="1"/>
  <c r="D942" i="1"/>
  <c r="D941" i="1" s="1"/>
  <c r="E942" i="1"/>
  <c r="E941" i="1" s="1"/>
  <c r="F942" i="1"/>
  <c r="F941" i="1" s="1"/>
  <c r="C963" i="1"/>
  <c r="D963" i="1"/>
  <c r="E963" i="1"/>
  <c r="F963" i="1"/>
  <c r="C965" i="1"/>
  <c r="D965" i="1"/>
  <c r="E965" i="1"/>
  <c r="F965" i="1"/>
  <c r="C986" i="1"/>
  <c r="D986" i="1"/>
  <c r="E986" i="1"/>
  <c r="F986" i="1"/>
  <c r="C990" i="1"/>
  <c r="C989" i="1" s="1"/>
  <c r="C988" i="1" s="1"/>
  <c r="D990" i="1"/>
  <c r="D989" i="1" s="1"/>
  <c r="D988" i="1" s="1"/>
  <c r="E990" i="1"/>
  <c r="E989" i="1" s="1"/>
  <c r="E988" i="1" s="1"/>
  <c r="F990" i="1"/>
  <c r="F989" i="1" s="1"/>
  <c r="F988" i="1" s="1"/>
  <c r="C994" i="1"/>
  <c r="D994" i="1"/>
  <c r="E994" i="1"/>
  <c r="F994" i="1"/>
  <c r="C998" i="1"/>
  <c r="C997" i="1" s="1"/>
  <c r="C996" i="1" s="1"/>
  <c r="D998" i="1"/>
  <c r="D997" i="1" s="1"/>
  <c r="D996" i="1" s="1"/>
  <c r="E998" i="1"/>
  <c r="E997" i="1" s="1"/>
  <c r="E996" i="1" s="1"/>
  <c r="F998" i="1"/>
  <c r="F997" i="1" s="1"/>
  <c r="F996" i="1" s="1"/>
  <c r="C1004" i="1"/>
  <c r="C1003" i="1" s="1"/>
  <c r="C1002" i="1" s="1"/>
  <c r="D1004" i="1"/>
  <c r="D1003" i="1" s="1"/>
  <c r="D1002" i="1" s="1"/>
  <c r="E1004" i="1"/>
  <c r="E1003" i="1" s="1"/>
  <c r="E1002" i="1" s="1"/>
  <c r="F1004" i="1"/>
  <c r="F1003" i="1" s="1"/>
  <c r="F1002" i="1" s="1"/>
  <c r="C1009" i="1"/>
  <c r="C1008" i="1" s="1"/>
  <c r="C1007" i="1" s="1"/>
  <c r="D1009" i="1"/>
  <c r="D1008" i="1" s="1"/>
  <c r="D1007" i="1" s="1"/>
  <c r="E1009" i="1"/>
  <c r="E1008" i="1" s="1"/>
  <c r="E1007" i="1" s="1"/>
  <c r="F1009" i="1"/>
  <c r="F1008" i="1" s="1"/>
  <c r="F1007" i="1" s="1"/>
  <c r="C1016" i="1"/>
  <c r="C1015" i="1" s="1"/>
  <c r="D1016" i="1"/>
  <c r="D1015" i="1" s="1"/>
  <c r="E1016" i="1"/>
  <c r="E1015" i="1" s="1"/>
  <c r="E1014" i="1" s="1"/>
  <c r="F1016" i="1"/>
  <c r="F1015" i="1" s="1"/>
  <c r="C1046" i="1"/>
  <c r="D1046" i="1"/>
  <c r="E1046" i="1"/>
  <c r="F1046" i="1"/>
  <c r="C1048" i="1"/>
  <c r="D1048" i="1"/>
  <c r="E1048" i="1"/>
  <c r="F1048" i="1"/>
  <c r="C1053" i="1"/>
  <c r="D1053" i="1"/>
  <c r="E1053" i="1"/>
  <c r="F1053" i="1"/>
  <c r="C1074" i="1"/>
  <c r="D1074" i="1"/>
  <c r="E1074" i="1"/>
  <c r="F1074" i="1"/>
  <c r="C1103" i="1"/>
  <c r="D1103" i="1"/>
  <c r="E1103" i="1"/>
  <c r="F1103" i="1"/>
  <c r="C1115" i="1"/>
  <c r="D1115" i="1"/>
  <c r="E1115" i="1"/>
  <c r="F1115" i="1"/>
  <c r="C1119" i="1"/>
  <c r="D1119" i="1"/>
  <c r="E1119" i="1"/>
  <c r="F1119" i="1"/>
  <c r="C1152" i="1"/>
  <c r="D1152" i="1"/>
  <c r="E1152" i="1"/>
  <c r="F1152" i="1"/>
  <c r="C1155" i="1"/>
  <c r="C1154" i="1" s="1"/>
  <c r="D1155" i="1"/>
  <c r="D1154" i="1" s="1"/>
  <c r="E1155" i="1"/>
  <c r="E1154" i="1" s="1"/>
  <c r="F1155" i="1"/>
  <c r="F1154" i="1" s="1"/>
  <c r="C1160" i="1"/>
  <c r="C1159" i="1" s="1"/>
  <c r="C1158" i="1" s="1"/>
  <c r="D1160" i="1"/>
  <c r="D1159" i="1" s="1"/>
  <c r="D1158" i="1" s="1"/>
  <c r="E1160" i="1"/>
  <c r="E1159" i="1" s="1"/>
  <c r="E1158" i="1" s="1"/>
  <c r="F1160" i="1"/>
  <c r="F1159" i="1" s="1"/>
  <c r="F1158" i="1" s="1"/>
  <c r="E1013" i="1" l="1"/>
  <c r="E1170" i="1" s="1"/>
  <c r="E937" i="1"/>
  <c r="E936" i="1" s="1"/>
  <c r="E1169" i="1" s="1"/>
  <c r="E925" i="1"/>
  <c r="E180" i="1"/>
  <c r="E179" i="1" s="1"/>
  <c r="E1168" i="1" s="1"/>
  <c r="E3" i="1"/>
  <c r="E2" i="1" s="1"/>
  <c r="E1167" i="1" s="1"/>
  <c r="D1014" i="1"/>
  <c r="D1013" i="1" s="1"/>
  <c r="D1170" i="1" s="1"/>
  <c r="D937" i="1"/>
  <c r="D936" i="1" s="1"/>
  <c r="D1169" i="1" s="1"/>
  <c r="D925" i="1"/>
  <c r="D908" i="1"/>
  <c r="D180" i="1"/>
  <c r="D140" i="1"/>
  <c r="E908" i="1"/>
  <c r="C1014" i="1"/>
  <c r="C1013" i="1" s="1"/>
  <c r="C1170" i="1" s="1"/>
  <c r="C937" i="1"/>
  <c r="C936" i="1" s="1"/>
  <c r="C1169" i="1" s="1"/>
  <c r="C925" i="1"/>
  <c r="C908" i="1"/>
  <c r="C180" i="1"/>
  <c r="C140" i="1"/>
  <c r="C3" i="1"/>
  <c r="C2" i="1" s="1"/>
  <c r="C1167" i="1" s="1"/>
  <c r="F1014" i="1"/>
  <c r="F1013" i="1" s="1"/>
  <c r="F1170" i="1" s="1"/>
  <c r="F937" i="1"/>
  <c r="F936" i="1" s="1"/>
  <c r="F1169" i="1" s="1"/>
  <c r="F925" i="1"/>
  <c r="F908" i="1"/>
  <c r="F180" i="1"/>
  <c r="F179" i="1" s="1"/>
  <c r="F1168" i="1" s="1"/>
  <c r="F140" i="1"/>
  <c r="F3" i="1"/>
  <c r="D3" i="1"/>
  <c r="D2" i="1" s="1"/>
  <c r="D1167" i="1" s="1"/>
  <c r="F2" i="1" l="1"/>
  <c r="F1167" i="1" s="1"/>
  <c r="D179" i="1"/>
  <c r="D1168" i="1" s="1"/>
  <c r="F1171" i="1"/>
  <c r="C179" i="1"/>
  <c r="C1168" i="1" s="1"/>
</calcChain>
</file>

<file path=xl/sharedStrings.xml><?xml version="1.0" encoding="utf-8"?>
<sst xmlns="http://schemas.openxmlformats.org/spreadsheetml/2006/main" count="2341" uniqueCount="2286">
  <si>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</si>
  <si>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</si>
  <si>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</si>
  <si>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</si>
  <si>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</si>
  <si>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</si>
  <si>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</si>
  <si>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</si>
  <si>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</si>
  <si>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</si>
  <si>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</si>
  <si>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</si>
  <si>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</si>
  <si>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</si>
  <si>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</si>
  <si>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</si>
  <si>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</si>
  <si>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</si>
  <si>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</si>
  <si>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</si>
  <si>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</si>
  <si>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</si>
  <si>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</si>
  <si>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</si>
  <si>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</si>
  <si>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</si>
  <si>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</si>
  <si>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</si>
  <si>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</si>
  <si>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</si>
  <si>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</si>
  <si>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</si>
  <si>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1.1.1.02.038</t>
  </si>
  <si>
    <t>CEF C/C 903420-0 Emenda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</si>
  <si>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</si>
  <si>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</si>
  <si>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</si>
  <si>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</si>
  <si>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</si>
  <si>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</si>
  <si>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</si>
  <si>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</si>
  <si>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</si>
  <si>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</si>
  <si>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</si>
  <si>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</si>
  <si>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</si>
  <si>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</si>
  <si>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</si>
  <si>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</si>
  <si>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</si>
  <si>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</si>
  <si>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</si>
  <si>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</si>
  <si>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</si>
  <si>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</si>
  <si>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</si>
  <si>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</si>
  <si>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</si>
  <si>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</si>
  <si>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</si>
  <si>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</si>
  <si>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</si>
  <si>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</si>
  <si>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</si>
  <si>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</si>
  <si>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</si>
  <si>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</si>
  <si>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</si>
  <si>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</si>
  <si>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</si>
  <si>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</si>
  <si>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</si>
  <si>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</si>
  <si>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</si>
  <si>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</si>
  <si>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</si>
  <si>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</si>
  <si>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</si>
  <si>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</si>
  <si>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</si>
  <si>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</si>
  <si>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</si>
  <si>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</si>
  <si>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</si>
  <si>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</si>
  <si>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</si>
  <si>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</si>
  <si>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</si>
  <si>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</si>
  <si>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</si>
  <si>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</si>
  <si>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</si>
  <si>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</si>
  <si>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</si>
  <si>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</si>
  <si>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</si>
  <si>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</si>
  <si>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</si>
  <si>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</si>
  <si>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</si>
  <si>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</si>
  <si>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</si>
  <si>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</si>
  <si>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</si>
  <si>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</si>
  <si>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</si>
  <si>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</si>
  <si>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</si>
  <si>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</si>
  <si>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</si>
  <si>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</si>
  <si>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</si>
  <si>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</si>
  <si>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</si>
  <si>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</si>
  <si>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</si>
  <si>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</si>
  <si>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</si>
  <si>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</si>
  <si>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</si>
  <si>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</si>
  <si>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</si>
  <si>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</si>
  <si>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1.1.1.03.087</t>
  </si>
  <si>
    <t>CEF 903378-5 UPA 13 FEDERAL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</si>
  <si>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</si>
  <si>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</si>
  <si>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</si>
  <si>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</si>
  <si>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</si>
  <si>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</si>
  <si>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</si>
  <si>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</si>
  <si>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</si>
  <si>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</si>
  <si>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</si>
  <si>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</si>
  <si>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</si>
  <si>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</si>
  <si>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</si>
  <si>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</si>
  <si>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</si>
  <si>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</si>
  <si>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</si>
  <si>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</si>
  <si>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</si>
  <si>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</si>
  <si>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</si>
  <si>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</si>
  <si>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</si>
  <si>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</si>
  <si>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</si>
  <si>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</si>
  <si>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</si>
  <si>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</si>
  <si>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</si>
  <si>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</si>
  <si>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</si>
  <si>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</si>
  <si>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</si>
  <si>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</si>
  <si>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</si>
  <si>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</si>
  <si>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</si>
  <si>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</si>
  <si>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</si>
  <si>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</si>
  <si>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</si>
  <si>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</si>
  <si>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</si>
  <si>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</si>
  <si>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</si>
  <si>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</si>
  <si>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</si>
  <si>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</si>
  <si>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</si>
  <si>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</si>
  <si>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</si>
  <si>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</si>
  <si>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</si>
  <si>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</si>
  <si>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</si>
  <si>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</si>
  <si>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</si>
  <si>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</si>
  <si>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</si>
  <si>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</si>
  <si>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</si>
  <si>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</si>
  <si>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</si>
  <si>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</si>
  <si>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</si>
  <si>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</si>
  <si>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</si>
  <si>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</si>
  <si>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</si>
  <si>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</si>
  <si>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</si>
  <si>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</si>
  <si>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</si>
  <si>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</si>
  <si>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</si>
  <si>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</si>
  <si>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</si>
  <si>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</si>
  <si>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</si>
  <si>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</si>
  <si>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</si>
  <si>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</si>
  <si>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</si>
  <si>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</si>
  <si>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</si>
  <si>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</si>
  <si>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</si>
  <si>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</si>
  <si>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</si>
  <si>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</si>
  <si>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</si>
  <si>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</si>
  <si>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</si>
  <si>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</si>
  <si>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</si>
  <si>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</si>
  <si>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</si>
  <si>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</si>
  <si>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</si>
  <si>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</si>
  <si>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</si>
  <si>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</si>
  <si>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</si>
  <si>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</si>
  <si>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</si>
  <si>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</si>
  <si>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</si>
  <si>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</si>
  <si>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</si>
  <si>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</si>
  <si>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</si>
  <si>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</si>
  <si>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</si>
  <si>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</si>
  <si>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</si>
  <si>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</si>
  <si>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</si>
  <si>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</si>
  <si>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</si>
  <si>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</si>
  <si>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</si>
  <si>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</si>
  <si>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</si>
  <si>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</si>
  <si>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</si>
  <si>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</si>
  <si>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</si>
  <si>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</si>
  <si>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</si>
  <si>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</si>
  <si>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</si>
  <si>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</si>
  <si>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</si>
  <si>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</si>
  <si>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</si>
  <si>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</si>
  <si>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</si>
  <si>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</si>
  <si>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</si>
  <si>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</si>
  <si>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</si>
  <si>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</si>
  <si>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</si>
  <si>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</si>
  <si>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</si>
  <si>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</si>
  <si>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</si>
  <si>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</si>
  <si>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</si>
  <si>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</si>
  <si>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</si>
  <si>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</si>
  <si>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</si>
  <si>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</si>
  <si>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</si>
  <si>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</si>
  <si>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</si>
  <si>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</si>
  <si>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</si>
  <si>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</si>
  <si>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</si>
  <si>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</si>
  <si>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</si>
  <si>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</si>
  <si>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</si>
  <si>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</si>
  <si>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</si>
  <si>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</si>
  <si>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</si>
  <si>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</si>
  <si>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</si>
  <si>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</si>
  <si>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</si>
  <si>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</si>
  <si>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</si>
  <si>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</si>
  <si>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</si>
  <si>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</si>
  <si>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</si>
  <si>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</si>
  <si>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</si>
  <si>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</si>
  <si>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</si>
  <si>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</si>
  <si>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</si>
  <si>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</si>
  <si>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</si>
  <si>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</si>
  <si>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</si>
  <si>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</si>
  <si>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</si>
  <si>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</si>
  <si>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</si>
  <si>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</si>
  <si>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</si>
  <si>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</si>
  <si>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</si>
  <si>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</si>
  <si>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</si>
  <si>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</si>
  <si>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</si>
  <si>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</si>
  <si>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</si>
  <si>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</si>
  <si>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</si>
  <si>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</si>
  <si>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</si>
  <si>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</si>
  <si>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</si>
  <si>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</si>
  <si>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</si>
  <si>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</si>
  <si>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</si>
  <si>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</si>
  <si>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</si>
  <si>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</si>
  <si>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</si>
  <si>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</si>
  <si>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</si>
  <si>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</si>
  <si>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</si>
  <si>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</si>
  <si>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</si>
  <si>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</si>
  <si>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</si>
  <si>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</si>
  <si>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</si>
  <si>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</si>
  <si>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</si>
  <si>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</si>
  <si>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</si>
  <si>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</si>
  <si>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</si>
  <si>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</si>
  <si>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</si>
  <si>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</si>
  <si>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</si>
  <si>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</si>
  <si>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</si>
  <si>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2.1.1.01.013</t>
  </si>
  <si>
    <t>Cirurgica Fernandes Ltda.</t>
  </si>
  <si>
    <t>2.1.1.01.016</t>
  </si>
  <si>
    <t>Cholmed Coml.Hosp.Ltda EPP</t>
  </si>
  <si>
    <t>2.1.1.01.017</t>
  </si>
  <si>
    <t>Max Medical Com de Prod Med Hosp.Ltda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</si>
  <si>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</si>
  <si>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</si>
  <si>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</si>
  <si>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</si>
  <si>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</si>
  <si>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</si>
  <si>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</si>
  <si>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</si>
  <si>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</si>
  <si>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</si>
  <si>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</si>
  <si>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</si>
  <si>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</si>
  <si>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</si>
  <si>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</si>
  <si>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</si>
  <si>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</si>
  <si>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</si>
  <si>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</si>
  <si>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</si>
  <si>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</si>
  <si>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</si>
  <si>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</si>
  <si>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</si>
  <si>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2.1.1.01.140</t>
  </si>
  <si>
    <t>Expressa Distribuidora De Med.</t>
  </si>
  <si>
    <t>2.1.1.01.148</t>
  </si>
  <si>
    <t>Humanutri</t>
  </si>
  <si>
    <t>2.1.1.01.166</t>
  </si>
  <si>
    <t>Cirurgica Ribeirão Preto</t>
  </si>
  <si>
    <t>2.1.1.01.187</t>
  </si>
  <si>
    <t>Casa Do Açougueiro De Rib. Preto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</si>
  <si>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</si>
  <si>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</si>
  <si>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</si>
  <si>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</si>
  <si>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</si>
  <si>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</si>
  <si>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</si>
  <si>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</si>
  <si>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</si>
  <si>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</si>
  <si>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2.1.1.01.228</t>
  </si>
  <si>
    <t>Viviane Ambrosio Arcolino - ME</t>
  </si>
  <si>
    <t>2.1.1.01.231</t>
  </si>
  <si>
    <t>Vida Com. e Distrib. de Artigos Laborat.</t>
  </si>
  <si>
    <t>2.1.1.01.250</t>
  </si>
  <si>
    <t>ACS Medical Produtos Hospitalares Ltda.</t>
  </si>
  <si>
    <t>2.1.1.01.263</t>
  </si>
  <si>
    <t>Indústria De Máq. Para Plásticos IMAP Lt</t>
  </si>
  <si>
    <t>2.1.1.01.276</t>
  </si>
  <si>
    <t>Dimastec - Gestão de Ponto e Acesso</t>
  </si>
  <si>
    <t>2.1.1.01.283</t>
  </si>
  <si>
    <t>Oncorio Dist. Med. Ltda. EPP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</si>
  <si>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</si>
  <si>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</si>
  <si>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</si>
  <si>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</si>
  <si>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</si>
  <si>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</si>
  <si>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</si>
  <si>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</si>
  <si>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</si>
  <si>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</si>
  <si>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</si>
  <si>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</si>
  <si>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</si>
  <si>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</si>
  <si>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</si>
  <si>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</si>
  <si>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</si>
  <si>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</si>
  <si>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</si>
  <si>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</si>
  <si>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</si>
  <si>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</si>
  <si>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</si>
  <si>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</si>
  <si>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</si>
  <si>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</si>
  <si>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</si>
  <si>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</si>
  <si>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</si>
  <si>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</si>
  <si>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2.1.1.01.384</t>
  </si>
  <si>
    <t>Injex - Indústria Cirúrgica LTDA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</si>
  <si>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</si>
  <si>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</si>
  <si>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</si>
  <si>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</si>
  <si>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</si>
  <si>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</si>
  <si>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</si>
  <si>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</si>
  <si>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</si>
  <si>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</si>
  <si>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</si>
  <si>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</si>
  <si>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</si>
  <si>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</si>
  <si>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</si>
  <si>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</si>
  <si>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</si>
  <si>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</si>
  <si>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</si>
  <si>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</si>
  <si>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</si>
  <si>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</si>
  <si>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</si>
  <si>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</si>
  <si>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</si>
  <si>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</si>
  <si>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2.1.1.01.490</t>
  </si>
  <si>
    <t>Labor Import Com Imp Exp Ltda</t>
  </si>
  <si>
    <t>2.1.1.01.510</t>
  </si>
  <si>
    <t>Nova Hospitalar Com e Imp de Prod Hosp</t>
  </si>
  <si>
    <t>2.1.1.01.514</t>
  </si>
  <si>
    <t>M. P. Comercio de Materiais Hospitalares</t>
  </si>
  <si>
    <t>2.1.1.01.526</t>
  </si>
  <si>
    <t>Hdl Log. Hosp. Ltda.</t>
  </si>
  <si>
    <t>2.1.1.01.543</t>
  </si>
  <si>
    <t>Polar Fix Ind E Com De Prod Hosp Ltda</t>
  </si>
  <si>
    <t>2.1.1.01.561</t>
  </si>
  <si>
    <t>Antibioticos do Brasil Ltda.</t>
  </si>
  <si>
    <t>2.1.1.01.587</t>
  </si>
  <si>
    <t>Lumar Com. de Produtos Farmacêutica Ltda</t>
  </si>
  <si>
    <t>2.1.1.01.591</t>
  </si>
  <si>
    <t>Com. de Ferragens Pires Martins Imp. Exp</t>
  </si>
  <si>
    <t>2.1.1.01.593</t>
  </si>
  <si>
    <t>Rosangela Guimaraes Tavares ME</t>
  </si>
  <si>
    <t>2.1.1.01.600</t>
  </si>
  <si>
    <t>Astra Farma Comercio de Mat. ME</t>
  </si>
  <si>
    <t>2.1.1.01.603</t>
  </si>
  <si>
    <t>Farmater Medicamentos Ltda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</si>
  <si>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</si>
  <si>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</si>
  <si>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</si>
  <si>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</si>
  <si>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</si>
  <si>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</si>
  <si>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</si>
  <si>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</si>
  <si>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</si>
  <si>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</si>
  <si>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</si>
  <si>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</si>
  <si>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</si>
  <si>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</si>
  <si>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</si>
  <si>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</si>
  <si>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</si>
  <si>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</si>
  <si>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</si>
  <si>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</si>
  <si>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</si>
  <si>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</si>
  <si>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2.1.1.01.756</t>
  </si>
  <si>
    <t>Drogan Drogarias Ltda (Drogão Super)</t>
  </si>
  <si>
    <t>2.1.1.01.760</t>
  </si>
  <si>
    <t>Politec Importação e Comercio Ltda</t>
  </si>
  <si>
    <t>2.1.1.01.772</t>
  </si>
  <si>
    <t>Perin e Cia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</si>
  <si>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</si>
  <si>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</si>
  <si>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</si>
  <si>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</si>
  <si>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</si>
  <si>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</si>
  <si>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</si>
  <si>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</si>
  <si>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</si>
  <si>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</si>
  <si>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</si>
  <si>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</si>
  <si>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</si>
  <si>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</si>
  <si>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</si>
  <si>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</si>
  <si>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</si>
  <si>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</si>
  <si>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</si>
  <si>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</si>
  <si>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</si>
  <si>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</si>
  <si>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</si>
  <si>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</si>
  <si>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</si>
  <si>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</si>
  <si>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2.1.1.01.898</t>
  </si>
  <si>
    <t>All Solutions Medical Prod. Med. Hosp.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</si>
  <si>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</si>
  <si>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</si>
  <si>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</si>
  <si>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</si>
  <si>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</si>
  <si>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</si>
  <si>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</si>
  <si>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</si>
  <si>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</si>
  <si>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</si>
  <si>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2.1.1.01.939</t>
  </si>
  <si>
    <t>Olidef CZ Ind. Ap. Hosp.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</si>
  <si>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</si>
  <si>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</si>
  <si>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</si>
  <si>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</si>
  <si>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</si>
  <si>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</si>
  <si>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</si>
  <si>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</si>
  <si>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</si>
  <si>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</si>
  <si>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</si>
  <si>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</si>
  <si>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</si>
  <si>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</si>
  <si>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</si>
  <si>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</si>
  <si>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</si>
  <si>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</si>
  <si>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</si>
  <si>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</si>
  <si>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</si>
  <si>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</si>
  <si>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</si>
  <si>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</si>
  <si>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</si>
  <si>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</si>
  <si>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</si>
  <si>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</si>
  <si>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</si>
  <si>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</si>
  <si>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</si>
  <si>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</si>
  <si>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</si>
  <si>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</si>
  <si>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</si>
  <si>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</si>
  <si>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</si>
  <si>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</si>
  <si>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</si>
  <si>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</si>
  <si>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</si>
  <si>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</si>
  <si>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</si>
  <si>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</si>
  <si>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</si>
  <si>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</si>
  <si>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</si>
  <si>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</si>
  <si>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</si>
  <si>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</si>
  <si>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</si>
  <si>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</si>
  <si>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</si>
  <si>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</si>
  <si>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</si>
  <si>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</si>
  <si>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</si>
  <si>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</si>
  <si>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</si>
  <si>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</si>
  <si>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</si>
  <si>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</si>
  <si>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</si>
  <si>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</si>
  <si>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</si>
  <si>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</si>
  <si>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2.1.1.02.616</t>
  </si>
  <si>
    <t>Beatriz Gon Perez Nardoque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</si>
  <si>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</si>
  <si>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</si>
  <si>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</si>
  <si>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</si>
  <si>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</si>
  <si>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</si>
  <si>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</si>
  <si>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</si>
  <si>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</si>
  <si>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</si>
  <si>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2.1.1.02.626</t>
  </si>
  <si>
    <t>Fernanda Cristina Kremer Santos</t>
  </si>
  <si>
    <t>2.1.1.02.627</t>
  </si>
  <si>
    <t>Henrique Chain de Oliveira</t>
  </si>
  <si>
    <t>2.1.1.02.918</t>
  </si>
  <si>
    <t>Izabella Conte</t>
  </si>
  <si>
    <t>2.1.1.02.919</t>
  </si>
  <si>
    <t>Daniel Augusto Pace Santos</t>
  </si>
  <si>
    <t>2.1.1.02.920</t>
  </si>
  <si>
    <t>Helena Lopes Werner</t>
  </si>
  <si>
    <t>2.1.1.02.923</t>
  </si>
  <si>
    <t>Stephanie Zago Geraldino</t>
  </si>
  <si>
    <t>2.1.1.02.924</t>
  </si>
  <si>
    <t>Marcella Adalida Suassuna Barbosa</t>
  </si>
  <si>
    <t>2.1.1.02.925</t>
  </si>
  <si>
    <t>Danielly Gaspareti dos Santos</t>
  </si>
  <si>
    <t>2.1.1.02.926</t>
  </si>
  <si>
    <t>Maria Clara Rosa Nascimento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</si>
  <si>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</si>
  <si>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</si>
  <si>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</si>
  <si>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</si>
  <si>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</si>
  <si>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</si>
  <si>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</si>
  <si>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</si>
  <si>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</si>
  <si>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</si>
  <si>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</si>
  <si>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</si>
  <si>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</si>
  <si>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</si>
  <si>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</si>
  <si>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</si>
  <si>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</si>
  <si>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</si>
  <si>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</si>
  <si>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</si>
  <si>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</si>
  <si>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</si>
  <si>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</si>
  <si>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</si>
  <si>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</si>
  <si>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</si>
  <si>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</si>
  <si>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</si>
  <si>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</si>
  <si>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</si>
  <si>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</si>
  <si>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</si>
  <si>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</si>
  <si>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</si>
  <si>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</si>
  <si>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</si>
  <si>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</si>
  <si>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</si>
  <si>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</si>
  <si>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</si>
  <si>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</si>
  <si>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</si>
  <si>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</si>
  <si>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</si>
  <si>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</si>
  <si>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</si>
  <si>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</si>
  <si>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</si>
  <si>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</si>
  <si>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</si>
  <si>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</si>
  <si>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</si>
  <si>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</si>
  <si>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</si>
  <si>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</si>
  <si>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</si>
  <si>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</si>
  <si>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</si>
  <si>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</si>
  <si>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</si>
  <si>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</si>
  <si>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</si>
  <si>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</si>
  <si>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</si>
  <si>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</si>
  <si>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</si>
  <si>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</si>
  <si>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</si>
  <si>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</si>
  <si>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</si>
  <si>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</si>
  <si>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</si>
  <si>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</si>
  <si>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</si>
  <si>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</si>
  <si>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</si>
  <si>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</si>
  <si>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</si>
  <si>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</si>
  <si>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</si>
  <si>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</si>
  <si>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</si>
  <si>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</si>
  <si>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</si>
  <si>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</si>
  <si>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</si>
  <si>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</si>
  <si>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</si>
  <si>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</si>
  <si>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</si>
  <si>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</si>
  <si>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</si>
  <si>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</si>
  <si>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</si>
  <si>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</si>
  <si>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</si>
  <si>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</si>
  <si>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</si>
  <si>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</si>
  <si>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</si>
  <si>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</si>
  <si>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</si>
  <si>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</si>
  <si>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</si>
  <si>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</si>
  <si>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</si>
  <si>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</si>
  <si>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</si>
  <si>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</si>
  <si>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</si>
  <si>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</si>
  <si>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</si>
  <si>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</si>
  <si>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</si>
  <si>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</si>
  <si>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</si>
  <si>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</si>
  <si>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</si>
  <si>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</si>
  <si>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</si>
  <si>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</si>
  <si>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</si>
  <si>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</si>
  <si>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</si>
  <si>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</si>
  <si>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</si>
  <si>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</si>
  <si>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</si>
  <si>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</si>
  <si>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</si>
  <si>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</si>
  <si>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</si>
  <si>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</si>
  <si>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</si>
  <si>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</si>
  <si>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</si>
  <si>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</si>
  <si>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</si>
  <si>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</si>
  <si>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</si>
  <si>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</si>
  <si>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</si>
  <si>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</si>
  <si>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</si>
  <si>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</si>
  <si>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</si>
  <si>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</si>
  <si>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</si>
  <si>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</si>
  <si>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</si>
  <si>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</si>
  <si>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</si>
  <si>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</si>
  <si>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</si>
  <si>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</si>
  <si>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</si>
  <si>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</si>
  <si>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</si>
  <si>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</si>
  <si>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</si>
  <si>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</si>
  <si>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</si>
  <si>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</si>
  <si>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</si>
  <si>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</si>
  <si>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</si>
  <si>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</si>
  <si>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</si>
  <si>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</si>
  <si>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</si>
  <si>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</si>
  <si>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</si>
  <si>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</si>
  <si>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</si>
  <si>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</si>
  <si>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</si>
  <si>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</si>
  <si>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</si>
  <si>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</si>
  <si>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</si>
  <si>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</si>
  <si>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</si>
  <si>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</si>
  <si>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</si>
  <si>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</si>
  <si>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</si>
  <si>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</si>
  <si>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</si>
  <si>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</si>
  <si>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</si>
  <si>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</si>
  <si>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</si>
  <si>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</si>
  <si>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</si>
  <si>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</si>
  <si>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</si>
  <si>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</si>
  <si>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</si>
  <si>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</si>
  <si>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</si>
  <si>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</si>
  <si>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</si>
  <si>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</si>
  <si>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</si>
  <si>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</si>
  <si>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</si>
  <si>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</si>
  <si>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</si>
  <si>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</si>
  <si>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</si>
  <si>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</si>
  <si>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</si>
  <si>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</si>
  <si>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</si>
  <si>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</si>
  <si>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</si>
  <si>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</si>
  <si>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</si>
  <si>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</si>
  <si>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</si>
  <si>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</si>
  <si>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</si>
  <si>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</si>
  <si>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</si>
  <si>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</si>
  <si>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</si>
  <si>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</si>
  <si>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</si>
  <si>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</si>
  <si>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</si>
  <si>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</si>
  <si>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</si>
  <si>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</si>
  <si>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</si>
  <si>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2.1.1.03.463</t>
  </si>
  <si>
    <t>Mvs Serviços Medicos Ltda</t>
  </si>
  <si>
    <t>2.1.1.03.468</t>
  </si>
  <si>
    <t>T.Casimiro Serviços Médicos Ltda</t>
  </si>
  <si>
    <t>2.1.1.03.471</t>
  </si>
  <si>
    <t>Clinical Pediatric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</si>
  <si>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</si>
  <si>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</si>
  <si>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</si>
  <si>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</si>
  <si>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</si>
  <si>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</si>
  <si>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</si>
  <si>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</si>
  <si>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</si>
  <si>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</si>
  <si>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</si>
  <si>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</si>
  <si>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</si>
  <si>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</si>
  <si>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</si>
  <si>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</si>
  <si>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</si>
  <si>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</si>
  <si>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</si>
  <si>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</si>
  <si>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</si>
  <si>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</si>
  <si>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</si>
  <si>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</si>
  <si>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</si>
  <si>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</si>
  <si>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</si>
  <si>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</si>
  <si>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</si>
  <si>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</si>
  <si>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</si>
  <si>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</si>
  <si>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</si>
  <si>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</si>
  <si>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</si>
  <si>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</si>
  <si>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</si>
  <si>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</si>
  <si>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</si>
  <si>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</si>
  <si>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</si>
  <si>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</si>
  <si>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</si>
  <si>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</si>
  <si>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</si>
  <si>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</si>
  <si>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</si>
  <si>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</si>
  <si>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</si>
  <si>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</si>
  <si>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</si>
  <si>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</si>
  <si>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</si>
  <si>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</si>
  <si>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</si>
  <si>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</si>
  <si>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</si>
  <si>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</si>
  <si>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</si>
  <si>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</si>
  <si>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</si>
  <si>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</si>
  <si>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</si>
  <si>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</si>
  <si>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</si>
  <si>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</si>
  <si>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</si>
  <si>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</si>
  <si>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</si>
  <si>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</si>
  <si>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</si>
  <si>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</si>
  <si>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</si>
  <si>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</si>
  <si>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</si>
  <si>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</si>
  <si>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</si>
  <si>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</si>
  <si>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</si>
  <si>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</si>
  <si>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</si>
  <si>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</si>
  <si>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</si>
  <si>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</si>
  <si>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</si>
  <si>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</si>
  <si>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</si>
  <si>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</si>
  <si>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</si>
  <si>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</si>
  <si>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</si>
  <si>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</si>
  <si>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</si>
  <si>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</si>
  <si>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</si>
  <si>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</si>
  <si>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</si>
  <si>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</si>
  <si>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</si>
  <si>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</si>
  <si>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</si>
  <si>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</si>
  <si>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</si>
  <si>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</si>
  <si>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</si>
  <si>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</si>
  <si>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</si>
  <si>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</si>
  <si>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</si>
  <si>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</si>
  <si>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</si>
  <si>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</si>
  <si>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</si>
  <si>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</si>
  <si>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</si>
  <si>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</si>
  <si>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</si>
  <si>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</si>
  <si>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</si>
  <si>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</si>
  <si>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</si>
  <si>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</si>
  <si>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</si>
  <si>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 Nayara Michieleto LTDA ME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</si>
  <si>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</si>
  <si>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</si>
  <si>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</si>
  <si>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</si>
  <si>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</si>
  <si>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</si>
  <si>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</si>
  <si>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</si>
  <si>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</si>
  <si>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</si>
  <si>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</si>
  <si>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</si>
  <si>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</si>
  <si>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</si>
  <si>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</si>
  <si>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</si>
  <si>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</si>
  <si>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</si>
  <si>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2.1.1.03.625</t>
  </si>
  <si>
    <t>Neuro Desenvolvimento Clínica Médica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</si>
  <si>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</si>
  <si>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</si>
  <si>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</si>
  <si>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</si>
  <si>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</si>
  <si>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</si>
  <si>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</si>
  <si>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</si>
  <si>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</si>
  <si>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</si>
  <si>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</si>
  <si>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</si>
  <si>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</si>
  <si>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</si>
  <si>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</si>
  <si>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</si>
  <si>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</si>
  <si>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</si>
  <si>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</si>
  <si>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</si>
  <si>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2.1.1.03.655</t>
  </si>
  <si>
    <t>Igor Alves Serviços Médicos Ltda</t>
  </si>
  <si>
    <t>2.1.1.03.659</t>
  </si>
  <si>
    <t>Lfg Prestadora de Serviços Medicos LTDA</t>
  </si>
  <si>
    <t>2.1.1.03.663</t>
  </si>
  <si>
    <t>Respalmed Ltda</t>
  </si>
  <si>
    <t>2.1.1.03.666</t>
  </si>
  <si>
    <t>ML Prestadora de Serviços Médicos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</si>
  <si>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</si>
  <si>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</si>
  <si>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</si>
  <si>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</si>
  <si>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</si>
  <si>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</si>
  <si>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</si>
  <si>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</si>
  <si>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</si>
  <si>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</si>
  <si>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</si>
  <si>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</si>
  <si>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</si>
  <si>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</si>
  <si>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</si>
  <si>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</si>
  <si>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2.1.1.03.682</t>
  </si>
  <si>
    <t>João Paulo Fernandes Prata Me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</si>
  <si>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</si>
  <si>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</si>
  <si>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</si>
  <si>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</si>
  <si>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</si>
  <si>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</si>
  <si>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</si>
  <si>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</si>
  <si>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</si>
  <si>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</si>
  <si>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</si>
  <si>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</si>
  <si>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</si>
  <si>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</si>
  <si>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</si>
  <si>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</si>
  <si>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</si>
  <si>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</si>
  <si>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</si>
  <si>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</si>
  <si>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</si>
  <si>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</si>
  <si>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</si>
  <si>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</si>
  <si>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</si>
  <si>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</si>
  <si>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</si>
  <si>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</si>
  <si>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</si>
  <si>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</si>
  <si>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</si>
  <si>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</si>
  <si>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</si>
  <si>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</si>
  <si>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</si>
  <si>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</si>
  <si>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</si>
  <si>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</si>
  <si>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</si>
  <si>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</si>
  <si>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</si>
  <si>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</si>
  <si>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</si>
  <si>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</si>
  <si>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</si>
  <si>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</si>
  <si>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</si>
  <si>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</si>
  <si>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</si>
  <si>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</si>
  <si>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</si>
  <si>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</si>
  <si>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</si>
  <si>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</si>
  <si>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</si>
  <si>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</si>
  <si>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</si>
  <si>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</si>
  <si>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</si>
  <si>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</si>
  <si>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</si>
  <si>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</si>
  <si>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</si>
  <si>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</si>
  <si>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</si>
  <si>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</si>
  <si>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2.1.1.03.746</t>
  </si>
  <si>
    <t>STEFHANIE ZORZIN LTDA</t>
  </si>
  <si>
    <t>2.1.1.03.747</t>
  </si>
  <si>
    <t>PRIETO MARTINS SERVIÇOS MEDICOS LTDA</t>
  </si>
  <si>
    <t>2.1.1.03.748</t>
  </si>
  <si>
    <t>SAVINGHOPE SERVIÇOS MEDICOS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</si>
  <si>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</si>
  <si>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</si>
  <si>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</si>
  <si>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</si>
  <si>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</si>
  <si>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</si>
  <si>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</si>
  <si>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</si>
  <si>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</si>
  <si>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</si>
  <si>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</si>
  <si>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</si>
  <si>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</si>
  <si>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</si>
  <si>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</si>
  <si>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</si>
  <si>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</si>
  <si>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</si>
  <si>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2.1.1.03.772</t>
  </si>
  <si>
    <t>GCSS Serviços Médicos Ltda</t>
  </si>
  <si>
    <t>2.1.1.03.775</t>
  </si>
  <si>
    <t>Morandin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</si>
  <si>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</si>
  <si>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</si>
  <si>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</si>
  <si>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</si>
  <si>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</si>
  <si>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</si>
  <si>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2.1.1.03.784</t>
  </si>
  <si>
    <t>Clinica Médica Adatihara Ltda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</si>
  <si>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</si>
  <si>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</si>
  <si>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</si>
  <si>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</si>
  <si>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</si>
  <si>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</si>
  <si>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</si>
  <si>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</si>
  <si>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</si>
  <si>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</si>
  <si>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2.1.1.03.803</t>
  </si>
  <si>
    <t>Taina Cristina Ferrari Serv. Medicos Ltd</t>
  </si>
  <si>
    <t>2.1.1.03.805</t>
  </si>
  <si>
    <t>Martins Faria Nora Agrelli e dos Reis Se</t>
  </si>
  <si>
    <t>2.1.1.03.810</t>
  </si>
  <si>
    <t>Goshima ServiÇos Medicos Ltda</t>
  </si>
  <si>
    <t>2.1.1.03.812</t>
  </si>
  <si>
    <t>Clinica Santa Helena - Ativ.Med.Odontol.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</si>
  <si>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</si>
  <si>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</si>
  <si>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</si>
  <si>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</si>
  <si>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</si>
  <si>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</si>
  <si>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</si>
  <si>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</si>
  <si>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</si>
  <si>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</si>
  <si>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</si>
  <si>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</si>
  <si>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</si>
  <si>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</si>
  <si>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</si>
  <si>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</si>
  <si>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2.1.1.03.826</t>
  </si>
  <si>
    <t>Farhat Farhat Serviços Medicos Ltda</t>
  </si>
  <si>
    <t>2.1.1.03.827</t>
  </si>
  <si>
    <t>N.a.m. ServiÇos Medicos</t>
  </si>
  <si>
    <t>2.1.1.03.829</t>
  </si>
  <si>
    <t>Calvesmed Serviços Medicos Ltda</t>
  </si>
  <si>
    <t>2.1.1.03.830</t>
  </si>
  <si>
    <t>Dalrosso Serviços Medicos Ltda</t>
  </si>
  <si>
    <t>2.1.1.03.831</t>
  </si>
  <si>
    <t>JCM - Medicina e Saude - Eireli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</si>
  <si>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</si>
  <si>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</si>
  <si>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</si>
  <si>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</si>
  <si>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</si>
  <si>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</si>
  <si>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</si>
  <si>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</si>
  <si>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</si>
  <si>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</si>
  <si>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2.1.1.03.845</t>
  </si>
  <si>
    <t>Biagini Serviços Medicos Ltda</t>
  </si>
  <si>
    <t>2.1.1.03.850</t>
  </si>
  <si>
    <t>C.N. da Cruz Clinica Medica Eirelli</t>
  </si>
  <si>
    <t>2.1.1.03.851</t>
  </si>
  <si>
    <t>Daniel Cortela Serviços Medicos Ltda</t>
  </si>
  <si>
    <t>2.1.1.03.854</t>
  </si>
  <si>
    <t>Vitor Pamplona Gonçalves Andrade Ltda</t>
  </si>
  <si>
    <t>2.1.1.03.856</t>
  </si>
  <si>
    <t>O.Z. Medical Ltda</t>
  </si>
  <si>
    <t>2.1.1.03.858</t>
  </si>
  <si>
    <t>Trindade e Martins Serviços Medicos S/S</t>
  </si>
  <si>
    <t>2.1.1.03.860</t>
  </si>
  <si>
    <t>M. T. Souza e Silva Ltda</t>
  </si>
  <si>
    <t>2.1.1.03.862</t>
  </si>
  <si>
    <t>AT Saude Ltda</t>
  </si>
  <si>
    <t>2.1.1.03.863</t>
  </si>
  <si>
    <t>DB Serviços Medicos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</si>
  <si>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</si>
  <si>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</si>
  <si>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</si>
  <si>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</si>
  <si>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</si>
  <si>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</si>
  <si>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</si>
  <si>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</si>
  <si>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</si>
  <si>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</si>
  <si>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</si>
  <si>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</si>
  <si>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</si>
  <si>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</si>
  <si>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2.1.1.03.872</t>
  </si>
  <si>
    <t>Anespe Servicos Medicos Ltda</t>
  </si>
  <si>
    <t>2.1.1.03.876</t>
  </si>
  <si>
    <t>Faria de Paula Servicos Medicos Ltda</t>
  </si>
  <si>
    <t>2.1.1.03.878</t>
  </si>
  <si>
    <t>Mathiel &amp; Mathiel Servicos Medicos Ltda</t>
  </si>
  <si>
    <t>2.1.1.03.879</t>
  </si>
  <si>
    <t>Tiago Ferraz Servicos Medicos Ltda</t>
  </si>
  <si>
    <t>2.1.1.03.880</t>
  </si>
  <si>
    <t>Zampieri Servicos Medicos Ltda</t>
  </si>
  <si>
    <t>2.1.1.03.881</t>
  </si>
  <si>
    <t>LM Fernandes Serviços Medicos Ltda</t>
  </si>
  <si>
    <t>2.1.1.03.882</t>
  </si>
  <si>
    <t>G G Serviços Medicos Ltda</t>
  </si>
  <si>
    <t>2.1.1.03.884</t>
  </si>
  <si>
    <t>RTFogaca Saude Ltda</t>
  </si>
  <si>
    <t>2.1.1.03.886</t>
  </si>
  <si>
    <t>Etiene Lorriane de Souza Pers.Soc. Ltda</t>
  </si>
  <si>
    <t>2.1.1.03.887</t>
  </si>
  <si>
    <t>Ristow de Assuncao Serviços Medicos Ltda</t>
  </si>
  <si>
    <t>2.1.1.03.888</t>
  </si>
  <si>
    <t>Carmela Serviços em Saude Ltda</t>
  </si>
  <si>
    <t>2.1.1.03.889</t>
  </si>
  <si>
    <t>Vitoria 22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</si>
  <si>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</si>
  <si>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</si>
  <si>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</si>
  <si>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</si>
  <si>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</si>
  <si>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</si>
  <si>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</si>
  <si>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</si>
  <si>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2.1.1.03.896</t>
  </si>
  <si>
    <t>Faustini Serviços Medicos Ltda</t>
  </si>
  <si>
    <t>2.1.1.03.897</t>
  </si>
  <si>
    <t>Giovana Bocca Mancini Ltda</t>
  </si>
  <si>
    <t>2.1.1.03.899</t>
  </si>
  <si>
    <t>Isabela Prini Ltda</t>
  </si>
  <si>
    <t>2.1.1.03.900</t>
  </si>
  <si>
    <t>J. S. Serviços Medicos Ltda</t>
  </si>
  <si>
    <t>2.1.1.03.901</t>
  </si>
  <si>
    <t>JBP Serviços Medicos Ltda</t>
  </si>
  <si>
    <t>2.1.1.03.903</t>
  </si>
  <si>
    <t xml:space="preserve">L Americo Clinica Medica Ltda	</t>
  </si>
  <si>
    <t>2.1.1.03.904</t>
  </si>
  <si>
    <t>Lazarini Cunha Serv. Med. Hosp.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</si>
  <si>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</si>
  <si>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</si>
  <si>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</si>
  <si>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</si>
  <si>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</si>
  <si>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</si>
  <si>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2.1.1.03.908</t>
  </si>
  <si>
    <t>Oliveira &amp; Yoshimo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</si>
  <si>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</si>
  <si>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</si>
  <si>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</si>
  <si>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</si>
  <si>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</si>
  <si>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</si>
  <si>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</si>
  <si>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</si>
  <si>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2.1.1.03.914</t>
  </si>
  <si>
    <t xml:space="preserve">Y. S. Zillig	</t>
  </si>
  <si>
    <t>2.1.1.03.915</t>
  </si>
  <si>
    <t>Nutromed Clinica Medica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</si>
  <si>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</si>
  <si>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</si>
  <si>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</si>
  <si>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</si>
  <si>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</si>
  <si>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</si>
  <si>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</si>
  <si>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</si>
  <si>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2.1.1.03.922</t>
  </si>
  <si>
    <t>Llammm Clinica Medica Ltda</t>
  </si>
  <si>
    <t>2.1.1.03.923</t>
  </si>
  <si>
    <t>Luna e Silva Serviços Medicos Ltda</t>
  </si>
  <si>
    <t>2.1.1.03.924</t>
  </si>
  <si>
    <t>Oeste Med Medicina do Trabalho</t>
  </si>
  <si>
    <t>2.1.1.03.925</t>
  </si>
  <si>
    <t>Pistilli &amp; Pistilli Serviços Medicos Ltd</t>
  </si>
  <si>
    <t>2.1.1.03.926</t>
  </si>
  <si>
    <t>Rafaela Duarte Gasparotto Clinica Medica</t>
  </si>
  <si>
    <t>2.1.1.03.927</t>
  </si>
  <si>
    <t>Leite &amp; Cia Medicina Ltda</t>
  </si>
  <si>
    <t>2.1.1.03.928</t>
  </si>
  <si>
    <t>Clinica Medica Alves de Macedo Eireli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</si>
  <si>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</si>
  <si>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</si>
  <si>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</si>
  <si>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</si>
  <si>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</si>
  <si>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</si>
  <si>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</si>
  <si>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</si>
  <si>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</si>
  <si>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</si>
  <si>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</si>
  <si>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</si>
  <si>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2.1.1.03.935</t>
  </si>
  <si>
    <t>DL Serviços Medicos Ltda</t>
  </si>
  <si>
    <t>2.1.1.03.936</t>
  </si>
  <si>
    <t>BCSLopes Ltda</t>
  </si>
  <si>
    <t>2.1.1.03.937</t>
  </si>
  <si>
    <t>Ana Flavia Andrade Soluçoes Medicas Ltda</t>
  </si>
  <si>
    <t>2.1.1.03.938</t>
  </si>
  <si>
    <t>Amanda Sanches Serviços Medicos Ltda</t>
  </si>
  <si>
    <t>2.1.1.03.939</t>
  </si>
  <si>
    <t>Clinica Medica Heleson Herly Ferreira Lt</t>
  </si>
  <si>
    <t>2.1.1.03.940</t>
  </si>
  <si>
    <t>Thanilla Cunha Clinica Medica Ltda</t>
  </si>
  <si>
    <t>2.1.1.03.941</t>
  </si>
  <si>
    <t>Dorigao Serviços Medicos S S Ltda</t>
  </si>
  <si>
    <t>2.1.1.03.942</t>
  </si>
  <si>
    <t>Marcella Suassuna Serviços Medicos Ltda</t>
  </si>
  <si>
    <t>2.1.1.03.943</t>
  </si>
  <si>
    <t>CAO Centro Avançado em Oftalmologia Ltda</t>
  </si>
  <si>
    <t>2.1.1.03.944</t>
  </si>
  <si>
    <t>Beatriz Gon Perez Nardoque Ltda</t>
  </si>
  <si>
    <t>2.1.1.03.945</t>
  </si>
  <si>
    <t>ACPH Serviços Medicos Ltda</t>
  </si>
  <si>
    <t>2.1.1.03.947</t>
  </si>
  <si>
    <t>Domnettosm Ltda</t>
  </si>
  <si>
    <t>2.1.1.03.948</t>
  </si>
  <si>
    <t>Cruzolism Saude Ltda</t>
  </si>
  <si>
    <t>2.1.1.03.949</t>
  </si>
  <si>
    <t>Durao Serviços Medicos Ltda</t>
  </si>
  <si>
    <t>2.1.1.03.950</t>
  </si>
  <si>
    <t>FCG Saude Ltda</t>
  </si>
  <si>
    <t>2.1.1.03.951</t>
  </si>
  <si>
    <t>GJM Saude Ltda</t>
  </si>
  <si>
    <t>2.1.1.03.952</t>
  </si>
  <si>
    <t>Biazi &amp; Saad Serviços Medicos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</si>
  <si>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</si>
  <si>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</si>
  <si>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</si>
  <si>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</si>
  <si>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</si>
  <si>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</si>
  <si>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</si>
  <si>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</si>
  <si>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</si>
  <si>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</si>
  <si>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2.1.1.03.958</t>
  </si>
  <si>
    <t>JMB Serviços Medicos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</si>
  <si>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</si>
  <si>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</si>
  <si>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</si>
  <si>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</si>
  <si>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</si>
  <si>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</si>
  <si>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</si>
  <si>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</si>
  <si>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</si>
  <si>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</si>
  <si>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</si>
  <si>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</si>
  <si>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2.1.1.03.965</t>
  </si>
  <si>
    <t>Victor Hajel Serviços Medicos Ltda</t>
  </si>
  <si>
    <t>2.1.1.03.966</t>
  </si>
  <si>
    <t>Arabe Brandolez Serviços Medicos Ltda</t>
  </si>
  <si>
    <t>2.1.1.03.967</t>
  </si>
  <si>
    <t>JF Serviços Medicos Ltda</t>
  </si>
  <si>
    <t>2.1.1.03.968</t>
  </si>
  <si>
    <t>JR Serviços Medicos Ltda</t>
  </si>
  <si>
    <t>2.1.1.03.969</t>
  </si>
  <si>
    <t>LC Saude Ltda</t>
  </si>
  <si>
    <t>2.1.1.03.970</t>
  </si>
  <si>
    <t>Mustafa e Dias Prest. de Serv.Med.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</si>
  <si>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</si>
  <si>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</si>
  <si>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</si>
  <si>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</si>
  <si>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</si>
  <si>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</si>
  <si>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</si>
  <si>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</si>
  <si>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</si>
  <si>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</si>
  <si>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</si>
  <si>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</si>
  <si>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</si>
  <si>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</si>
  <si>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2.1.1.03.978</t>
  </si>
  <si>
    <t>SNHI Serviços Medicos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</si>
  <si>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</si>
  <si>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</si>
  <si>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</si>
  <si>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</si>
  <si>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</si>
  <si>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</si>
  <si>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2.1.1.03.982</t>
  </si>
  <si>
    <t>JNH Serviços Medicos Ltda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</si>
  <si>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</si>
  <si>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</si>
  <si>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</si>
  <si>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</si>
  <si>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</si>
  <si>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</si>
  <si>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</si>
  <si>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</si>
  <si>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</si>
  <si>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</si>
  <si>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</si>
  <si>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</si>
  <si>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</si>
  <si>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</si>
  <si>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2.1.1.03.990</t>
  </si>
  <si>
    <t>MHRD Serviços Medicos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</si>
  <si>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</si>
  <si>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</si>
  <si>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</si>
  <si>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</si>
  <si>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</si>
  <si>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</si>
  <si>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</si>
  <si>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</si>
  <si>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</si>
  <si>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</si>
  <si>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</si>
  <si>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</si>
  <si>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2.1.1.03.997</t>
  </si>
  <si>
    <t>L M Belotto Serviços Medicos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</si>
  <si>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</si>
  <si>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</si>
  <si>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</si>
  <si>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</si>
  <si>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</si>
  <si>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</si>
  <si>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</si>
  <si>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</si>
  <si>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</si>
  <si>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</si>
  <si>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</si>
  <si>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</si>
  <si>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</si>
  <si>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</si>
  <si>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</si>
  <si>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</si>
  <si>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</si>
  <si>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</si>
  <si>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</si>
  <si>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</si>
  <si>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</si>
  <si>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</si>
  <si>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</si>
  <si>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</si>
  <si>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</si>
  <si>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</si>
  <si>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</si>
  <si>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</si>
  <si>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</si>
  <si>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</si>
  <si>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</si>
  <si>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</si>
  <si>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</si>
  <si>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</si>
  <si>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2.1.1.04.140</t>
  </si>
  <si>
    <t>MGN Manutenção Ind. e Com. Ltda. - EPP</t>
  </si>
  <si>
    <t>2.1.1.04.160</t>
  </si>
  <si>
    <t>Olitel Integradora Sist Telecomunicações</t>
  </si>
  <si>
    <t>2.1.1.04.174</t>
  </si>
  <si>
    <t>Nelson Mudanças e Carretos Ltda. - ME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</si>
  <si>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</si>
  <si>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</si>
  <si>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</si>
  <si>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</si>
  <si>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</si>
  <si>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</si>
  <si>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</si>
  <si>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</si>
  <si>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</si>
  <si>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</si>
  <si>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</si>
  <si>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</si>
  <si>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</si>
  <si>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</si>
  <si>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2.1.1.04.258</t>
  </si>
  <si>
    <t>Souza &amp; Guimarães Papelaria LTDA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</si>
  <si>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</si>
  <si>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</si>
  <si>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</si>
  <si>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</si>
  <si>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</si>
  <si>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</si>
  <si>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</si>
  <si>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</si>
  <si>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</si>
  <si>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</si>
  <si>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2.1.1.04.285</t>
  </si>
  <si>
    <t>J A Messias Ferramentas - ME</t>
  </si>
  <si>
    <t>2.1.1.04.300</t>
  </si>
  <si>
    <t>A C MONTEIRO &amp; CHAVES LTDA - EPP</t>
  </si>
  <si>
    <t>2.1.1.04.305</t>
  </si>
  <si>
    <t>Algar Multimídia S/A</t>
  </si>
  <si>
    <t>2.1.1.04.308</t>
  </si>
  <si>
    <t>ZAFALON Soluções Hosp. Ltda (Ribertec)</t>
  </si>
  <si>
    <t>2.1.1.04.312</t>
  </si>
  <si>
    <t>RIBEIRO E OLIVEIRA EST. E LAVA RÁP. LTDA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</si>
  <si>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</si>
  <si>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</si>
  <si>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</si>
  <si>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</si>
  <si>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</si>
  <si>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</si>
  <si>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</si>
  <si>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</si>
  <si>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</si>
  <si>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</si>
  <si>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</si>
  <si>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</si>
  <si>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</si>
  <si>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</si>
  <si>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</si>
  <si>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</si>
  <si>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</si>
  <si>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</si>
  <si>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</si>
  <si>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</si>
  <si>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</si>
  <si>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</si>
  <si>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</si>
  <si>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</si>
  <si>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</si>
  <si>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</si>
  <si>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</si>
  <si>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</si>
  <si>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</si>
  <si>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</si>
  <si>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</si>
  <si>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</si>
  <si>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</si>
  <si>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</si>
  <si>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</si>
  <si>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</si>
  <si>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</si>
  <si>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</si>
  <si>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</si>
  <si>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</si>
  <si>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</si>
  <si>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</si>
  <si>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</si>
  <si>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</si>
  <si>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</si>
  <si>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</si>
  <si>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</si>
  <si>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</si>
  <si>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</si>
  <si>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</si>
  <si>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</si>
  <si>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</si>
  <si>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</si>
  <si>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</si>
  <si>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</si>
  <si>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</si>
  <si>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</si>
  <si>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</si>
  <si>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</si>
  <si>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</si>
  <si>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</si>
  <si>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</si>
  <si>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2.1.1.04.425</t>
  </si>
  <si>
    <t>Kersis Sist. Impres. Gest. de Doc. LTDA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</si>
  <si>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</si>
  <si>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</si>
  <si>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</si>
  <si>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</si>
  <si>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</si>
  <si>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</si>
  <si>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</si>
  <si>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</si>
  <si>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</si>
  <si>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</si>
  <si>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</si>
  <si>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</si>
  <si>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</si>
  <si>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</si>
  <si>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</si>
  <si>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</si>
  <si>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</si>
  <si>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</si>
  <si>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</si>
  <si>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</si>
  <si>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2.1.1.04.444</t>
  </si>
  <si>
    <t>HSSO - Higiene, Seg. e Saude Ocupac.Ltda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</si>
  <si>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</si>
  <si>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</si>
  <si>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</si>
  <si>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</si>
  <si>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</si>
  <si>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</si>
  <si>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</si>
  <si>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</si>
  <si>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</si>
  <si>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</si>
  <si>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2.1.1.04.452</t>
  </si>
  <si>
    <t>MC Point Relógios Industriais LTDA</t>
  </si>
  <si>
    <t>2.1.1.04.453</t>
  </si>
  <si>
    <t>Marta Elisa Pelegrini Gianeti Transporte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</si>
  <si>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</si>
  <si>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</si>
  <si>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</si>
  <si>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</si>
  <si>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</si>
  <si>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</si>
  <si>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</si>
  <si>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</si>
  <si>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</si>
  <si>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</si>
  <si>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</si>
  <si>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</si>
  <si>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</si>
  <si>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</si>
  <si>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</si>
  <si>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</si>
  <si>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</si>
  <si>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</si>
  <si>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</si>
  <si>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</si>
  <si>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</si>
  <si>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</si>
  <si>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</si>
  <si>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</si>
  <si>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</si>
  <si>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</si>
  <si>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</si>
  <si>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</si>
  <si>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</si>
  <si>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</si>
  <si>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</si>
  <si>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</si>
  <si>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</si>
  <si>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</si>
  <si>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</si>
  <si>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</si>
  <si>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</si>
  <si>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</si>
  <si>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</si>
  <si>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</si>
  <si>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</si>
  <si>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</si>
  <si>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</si>
  <si>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</si>
  <si>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</si>
  <si>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</si>
  <si>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</si>
  <si>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</si>
  <si>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</si>
  <si>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</si>
  <si>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</si>
  <si>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</si>
  <si>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</si>
  <si>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</si>
  <si>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</si>
  <si>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</si>
  <si>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</si>
  <si>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</si>
  <si>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</si>
  <si>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</si>
  <si>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</si>
  <si>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</si>
  <si>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</si>
  <si>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</si>
  <si>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</si>
  <si>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</si>
  <si>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</si>
  <si>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</si>
  <si>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</si>
  <si>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</si>
  <si>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</si>
  <si>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</si>
  <si>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</si>
  <si>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</si>
  <si>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</si>
  <si>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</si>
  <si>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</si>
  <si>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</si>
  <si>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</si>
  <si>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</si>
  <si>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</si>
  <si>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</si>
  <si>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</si>
  <si>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</si>
  <si>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</si>
  <si>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</si>
  <si>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</si>
  <si>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</si>
  <si>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</si>
  <si>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</si>
  <si>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</si>
  <si>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</si>
  <si>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</si>
  <si>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</si>
  <si>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</si>
  <si>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</si>
  <si>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</si>
  <si>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</si>
  <si>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</si>
  <si>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</si>
  <si>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</si>
  <si>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</si>
  <si>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</si>
  <si>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</si>
  <si>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</si>
  <si>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</si>
  <si>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</si>
  <si>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</si>
  <si>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</si>
  <si>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</si>
  <si>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</si>
  <si>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</si>
  <si>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</si>
  <si>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</si>
  <si>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</si>
  <si>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</si>
  <si>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</si>
  <si>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</si>
  <si>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</si>
  <si>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</si>
  <si>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</si>
  <si>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</si>
  <si>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</si>
  <si>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</si>
  <si>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</si>
  <si>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</si>
  <si>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</si>
  <si>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</si>
  <si>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</si>
  <si>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</si>
  <si>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</si>
  <si>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</si>
  <si>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</si>
  <si>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</si>
  <si>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</si>
  <si>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</si>
  <si>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</si>
  <si>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</si>
  <si>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</si>
  <si>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</si>
  <si>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</si>
  <si>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</si>
  <si>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</si>
  <si>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</si>
  <si>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</si>
  <si>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</si>
  <si>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</si>
  <si>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</si>
  <si>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</si>
  <si>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</si>
  <si>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</si>
  <si>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</si>
  <si>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</si>
  <si>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</si>
  <si>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</si>
  <si>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</si>
  <si>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</si>
  <si>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</si>
  <si>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</si>
  <si>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</si>
  <si>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</si>
  <si>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</si>
  <si>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</si>
  <si>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</si>
  <si>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</si>
  <si>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</si>
  <si>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</si>
  <si>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</si>
  <si>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</si>
  <si>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</si>
  <si>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</si>
  <si>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</si>
  <si>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</si>
  <si>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</si>
  <si>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</si>
  <si>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</si>
  <si>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</si>
  <si>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</si>
  <si>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</si>
  <si>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</si>
  <si>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</si>
  <si>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</si>
  <si>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</si>
  <si>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</si>
  <si>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</si>
  <si>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</si>
  <si>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</si>
  <si>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</si>
  <si>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</si>
  <si>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</si>
  <si>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</si>
  <si>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</si>
  <si>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</si>
  <si>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</si>
  <si>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</si>
  <si>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</si>
  <si>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</si>
  <si>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</si>
  <si>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</si>
  <si>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</si>
  <si>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</si>
  <si>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</si>
  <si>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</si>
  <si>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</si>
  <si>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</si>
  <si>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</si>
  <si>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</si>
  <si>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</si>
  <si>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</si>
  <si>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</si>
  <si>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</si>
  <si>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</si>
  <si>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</si>
  <si>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</si>
  <si>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</si>
  <si>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</si>
  <si>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</si>
  <si>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</si>
  <si>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</si>
  <si>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</si>
  <si>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</si>
  <si>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</si>
  <si>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</si>
  <si>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</si>
  <si>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</si>
  <si>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</si>
  <si>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</si>
  <si>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</si>
  <si>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</si>
  <si>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</si>
  <si>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</si>
  <si>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</si>
  <si>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</si>
  <si>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</si>
  <si>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</si>
  <si>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</si>
  <si>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</si>
  <si>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</si>
  <si>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</si>
  <si>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</si>
  <si>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</si>
  <si>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</si>
  <si>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</si>
  <si>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</si>
  <si>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</si>
  <si>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</si>
  <si>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</si>
  <si>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</si>
  <si>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</si>
  <si>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3.1.2.03.042</t>
  </si>
  <si>
    <t>3.1.2.03.043</t>
  </si>
  <si>
    <t>3.1.2.03.044</t>
  </si>
  <si>
    <t>Maritima Seguros</t>
  </si>
  <si>
    <t>3.1.2.03.048</t>
  </si>
  <si>
    <t>3.1.2.03.050</t>
  </si>
  <si>
    <t>Irmandade De Misericórdia De Monte Alto</t>
  </si>
  <si>
    <t>3.1.2.03.071</t>
  </si>
  <si>
    <t>Acréscimos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</si>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</sst>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1"/>
  <sheetViews>
    <sheetView tabSelected="1" topLeftCell="A44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C3+C140</f>
        <v>57268109.18999999</v>
      </c>
      <c r="D2" s="4">
        <f>D3+D140</f>
        <v>206795836.33999997</v>
      </c>
      <c r="E2" s="4">
        <f>E3+E140</f>
        <v>205587900.49999997</v>
      </c>
      <c r="F2" s="4">
        <f>F3+F140</f>
        <v>58476045.030000009</v>
      </c>
    </row>
    <row r="3" spans="1:6" ht="12.75" customHeight="1" x14ac:dyDescent="0.2">
      <c r="A3" s="3" t="s">
        <v>8</v>
      </c>
      <c r="B3" s="3" t="s">
        <v>9</v>
      </c>
      <c r="C3" s="4">
        <f>C4+C62+C94+C98+C108+C116+C136</f>
        <v>45599527.289999992</v>
      </c>
      <c r="D3" s="4">
        <f>D4+D62+D94+D98+D108+D116+D136</f>
        <v>206578981.42999998</v>
      </c>
      <c r="E3" s="4">
        <f>E4+E62+E94+E98+E108+E116+E136</f>
        <v>205481001.49999997</v>
      </c>
      <c r="F3" s="4">
        <f>F4+F62+F94+F98+F108+F116+F136</f>
        <v>46697507.220000006</v>
      </c>
    </row>
    <row r="4" spans="1:6" ht="12.75" customHeight="1" x14ac:dyDescent="0.2">
      <c r="A4" s="3" t="s">
        <v>10</v>
      </c>
      <c r="B4" s="3" t="s">
        <v>11</v>
      </c>
      <c r="C4" s="4">
        <f>C5+C7+C32</f>
        <v>27478738.399999991</v>
      </c>
      <c r="D4" s="4">
        <f>D5+D7+D32</f>
        <v>159357970.94999996</v>
      </c>
      <c r="E4" s="4">
        <f>E5+E7+E32</f>
        <v>159709586.93999997</v>
      </c>
      <c r="F4" s="4">
        <f>F5+F7+F32</f>
        <v>27127122.410000004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996.79</v>
      </c>
      <c r="D5" s="4">
        <f>SUM(D6:D6)</f>
        <v>37316.01</v>
      </c>
      <c r="E5" s="4">
        <f>SUM(E6:E6)</f>
        <v>37190.639999999999</v>
      </c>
      <c r="F5" s="4">
        <f>SUM(F6:F6)</f>
        <v>1122.1600000000001</v>
      </c>
    </row>
    <row r="6" spans="1:6" ht="12.75" customHeight="1" x14ac:dyDescent="0.2">
      <c r="A6" s="3" t="s">
        <v>14</v>
      </c>
      <c r="B6" s="3" t="s">
        <v>15</v>
      </c>
      <c r="C6" s="4">
        <v>996.79</v>
      </c>
      <c r="D6" s="4">
        <v>37316.01</v>
      </c>
      <c r="E6" s="4">
        <v>37190.639999999999</v>
      </c>
      <c r="F6" s="4">
        <v>1122.1600000000001</v>
      </c>
    </row>
    <row r="7" spans="1:6" ht="12.75" customHeight="1" x14ac:dyDescent="0.2">
      <c r="A7" s="3" t="s">
        <v>16</v>
      </c>
      <c r="B7" s="3" t="s">
        <v>17</v>
      </c>
      <c r="C7" s="4">
        <f>SUM(C8:C31)</f>
        <v>173656.59000000003</v>
      </c>
      <c r="D7" s="4">
        <f>SUM(D8:D31)</f>
        <v>140416755.28999996</v>
      </c>
      <c r="E7" s="4">
        <f>SUM(E8:E31)</f>
        <v>140410629.07999998</v>
      </c>
      <c r="F7" s="4">
        <f>SUM(F8:F31)</f>
        <v>179782.80000000002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38760999.68</v>
      </c>
      <c r="E8" s="4">
        <v>38760999.68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55610.94</v>
      </c>
      <c r="E9" s="4">
        <v>55610.94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22565043.59</v>
      </c>
      <c r="E10" s="4">
        <v>22565043.59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0.31</v>
      </c>
      <c r="D11" s="4">
        <v>2048.69</v>
      </c>
      <c r="E11" s="4">
        <v>2049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12945.28</v>
      </c>
      <c r="D12" s="4">
        <v>3529.61</v>
      </c>
      <c r="E12" s="4">
        <v>49</v>
      </c>
      <c r="F12" s="4">
        <v>16425.89</v>
      </c>
    </row>
    <row r="13" spans="1:6" ht="12.75" customHeight="1" x14ac:dyDescent="0.2">
      <c r="A13" s="3" t="s">
        <v>28</v>
      </c>
      <c r="B13" s="3" t="s">
        <v>29</v>
      </c>
      <c r="C13" s="4">
        <v>226.65</v>
      </c>
      <c r="D13" s="4">
        <v>5940753.6600000001</v>
      </c>
      <c r="E13" s="4">
        <v>5940980.3099999996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2447273.62</v>
      </c>
      <c r="E14" s="4">
        <v>2447273.62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60042.64</v>
      </c>
      <c r="D15" s="4">
        <v>812756.46</v>
      </c>
      <c r="E15" s="4">
        <v>872799.1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1009550.78</v>
      </c>
      <c r="E16" s="4">
        <v>1009550.78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98.27</v>
      </c>
      <c r="D17" s="4">
        <v>6905310.8700000001</v>
      </c>
      <c r="E17" s="4">
        <v>6905409.1399999997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18860.5</v>
      </c>
      <c r="D18" s="4">
        <v>0</v>
      </c>
      <c r="E18" s="4">
        <v>0</v>
      </c>
      <c r="F18" s="4">
        <v>18860.5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845859.19</v>
      </c>
      <c r="E19" s="4">
        <v>845859.19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83.49</v>
      </c>
      <c r="D20" s="4">
        <v>36259198.369999997</v>
      </c>
      <c r="E20" s="4">
        <v>36257967.039999999</v>
      </c>
      <c r="F20" s="4">
        <v>1314.82</v>
      </c>
    </row>
    <row r="21" spans="1:6" ht="12.75" customHeight="1" x14ac:dyDescent="0.2">
      <c r="A21" s="3" t="s">
        <v>44</v>
      </c>
      <c r="B21" s="3" t="s">
        <v>45</v>
      </c>
      <c r="C21" s="4">
        <v>110.22</v>
      </c>
      <c r="D21" s="4">
        <v>6755300.0300000003</v>
      </c>
      <c r="E21" s="4">
        <v>6755410.25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1529422.08</v>
      </c>
      <c r="E22" s="4">
        <v>1529422.08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1152495.97</v>
      </c>
      <c r="E23" s="4">
        <v>1152495.97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306.25</v>
      </c>
      <c r="D24" s="4">
        <v>0</v>
      </c>
      <c r="E24" s="4">
        <v>0</v>
      </c>
      <c r="F24" s="4">
        <v>306.25</v>
      </c>
    </row>
    <row r="25" spans="1:6" ht="12.75" customHeight="1" x14ac:dyDescent="0.2">
      <c r="A25" s="3" t="s">
        <v>52</v>
      </c>
      <c r="B25" s="3" t="s">
        <v>53</v>
      </c>
      <c r="C25" s="4">
        <v>47.25</v>
      </c>
      <c r="D25" s="4">
        <v>7134899.9100000001</v>
      </c>
      <c r="E25" s="4">
        <v>7134947.1600000001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68417.740000000005</v>
      </c>
      <c r="D26" s="4">
        <v>201779.88</v>
      </c>
      <c r="E26" s="4">
        <v>201779.88</v>
      </c>
      <c r="F26" s="4">
        <v>68417.740000000005</v>
      </c>
    </row>
    <row r="27" spans="1:6" ht="12.75" customHeight="1" x14ac:dyDescent="0.2">
      <c r="A27" s="3" t="s">
        <v>56</v>
      </c>
      <c r="B27" s="3" t="s">
        <v>57</v>
      </c>
      <c r="C27" s="4">
        <v>12516.99</v>
      </c>
      <c r="D27" s="4">
        <v>114116.99</v>
      </c>
      <c r="E27" s="4">
        <v>76103.67</v>
      </c>
      <c r="F27" s="4">
        <v>50530.31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4218909.53</v>
      </c>
      <c r="E28" s="4">
        <v>4218909.53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3549189.26</v>
      </c>
      <c r="E29" s="4">
        <v>3549189.26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2706.18</v>
      </c>
      <c r="E30" s="4">
        <v>2706.18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150000</v>
      </c>
      <c r="E31" s="4">
        <v>126073.71</v>
      </c>
      <c r="F31" s="4">
        <v>23926.29</v>
      </c>
    </row>
    <row r="32" spans="1:6" ht="12.75" customHeight="1" x14ac:dyDescent="0.2">
      <c r="A32" s="3" t="s">
        <v>66</v>
      </c>
      <c r="B32" s="3" t="s">
        <v>67</v>
      </c>
      <c r="C32" s="4">
        <f>SUM(C33:C61)</f>
        <v>27304085.019999992</v>
      </c>
      <c r="D32" s="4">
        <f>SUM(D33:D61)</f>
        <v>18903899.650000006</v>
      </c>
      <c r="E32" s="4">
        <f>SUM(E33:E61)</f>
        <v>19261767.219999999</v>
      </c>
      <c r="F32" s="4">
        <f>SUM(F33:F61)</f>
        <v>26946217.450000003</v>
      </c>
    </row>
    <row r="33" spans="1:6" ht="12.75" customHeight="1" x14ac:dyDescent="0.2">
      <c r="A33" s="3" t="s">
        <v>68</v>
      </c>
      <c r="B33" s="3" t="s">
        <v>69</v>
      </c>
      <c r="C33" s="4">
        <v>48365.34</v>
      </c>
      <c r="D33" s="4">
        <v>1381.39</v>
      </c>
      <c r="E33" s="4">
        <v>0</v>
      </c>
      <c r="F33" s="4">
        <v>49746.73</v>
      </c>
    </row>
    <row r="34" spans="1:6" ht="12.75" customHeight="1" x14ac:dyDescent="0.2">
      <c r="A34" s="3" t="s">
        <v>70</v>
      </c>
      <c r="B34" s="3" t="s">
        <v>71</v>
      </c>
      <c r="C34" s="4">
        <v>717646.84</v>
      </c>
      <c r="D34" s="4">
        <v>1946107.34</v>
      </c>
      <c r="E34" s="4">
        <v>1462770.49</v>
      </c>
      <c r="F34" s="4">
        <v>1200983.69</v>
      </c>
    </row>
    <row r="35" spans="1:6" ht="12.75" customHeight="1" x14ac:dyDescent="0.2">
      <c r="A35" s="3" t="s">
        <v>72</v>
      </c>
      <c r="B35" s="3" t="s">
        <v>73</v>
      </c>
      <c r="C35" s="4">
        <v>633.59</v>
      </c>
      <c r="D35" s="4">
        <v>10431989.300000001</v>
      </c>
      <c r="E35" s="4">
        <v>10431451.630000001</v>
      </c>
      <c r="F35" s="4">
        <v>1171.26</v>
      </c>
    </row>
    <row r="36" spans="1:6" ht="12.75" customHeight="1" x14ac:dyDescent="0.2">
      <c r="A36" s="3" t="s">
        <v>74</v>
      </c>
      <c r="B36" s="3" t="s">
        <v>75</v>
      </c>
      <c r="C36" s="4">
        <v>1079859.77</v>
      </c>
      <c r="D36" s="4">
        <v>35405.18</v>
      </c>
      <c r="E36" s="4">
        <v>0</v>
      </c>
      <c r="F36" s="4">
        <v>1115264.95</v>
      </c>
    </row>
    <row r="37" spans="1:6" ht="12.75" customHeight="1" x14ac:dyDescent="0.2">
      <c r="A37" s="3" t="s">
        <v>76</v>
      </c>
      <c r="B37" s="3" t="s">
        <v>77</v>
      </c>
      <c r="C37" s="4">
        <v>22761.34</v>
      </c>
      <c r="D37" s="4">
        <v>23774.75</v>
      </c>
      <c r="E37" s="4">
        <v>23159.759999999998</v>
      </c>
      <c r="F37" s="4">
        <v>23376.33</v>
      </c>
    </row>
    <row r="38" spans="1:6" ht="12.75" customHeight="1" x14ac:dyDescent="0.2">
      <c r="A38" s="3" t="s">
        <v>78</v>
      </c>
      <c r="B38" s="3" t="s">
        <v>79</v>
      </c>
      <c r="C38" s="4">
        <v>58839.89</v>
      </c>
      <c r="D38" s="4">
        <v>1714.02</v>
      </c>
      <c r="E38" s="4">
        <v>2061.9699999999998</v>
      </c>
      <c r="F38" s="4">
        <v>58491.94</v>
      </c>
    </row>
    <row r="39" spans="1:6" ht="12.75" customHeight="1" x14ac:dyDescent="0.2">
      <c r="A39" s="3" t="s">
        <v>80</v>
      </c>
      <c r="B39" s="3" t="s">
        <v>81</v>
      </c>
      <c r="C39" s="4">
        <v>327.81</v>
      </c>
      <c r="D39" s="4">
        <v>9.7200000000000006</v>
      </c>
      <c r="E39" s="4">
        <v>0</v>
      </c>
      <c r="F39" s="4">
        <v>337.53</v>
      </c>
    </row>
    <row r="40" spans="1:6" ht="12.75" customHeight="1" x14ac:dyDescent="0.2">
      <c r="A40" s="3" t="s">
        <v>82</v>
      </c>
      <c r="B40" s="3" t="s">
        <v>83</v>
      </c>
      <c r="C40" s="4">
        <v>4034414.93</v>
      </c>
      <c r="D40" s="4">
        <v>1021234.58</v>
      </c>
      <c r="E40" s="4">
        <v>1045738.33</v>
      </c>
      <c r="F40" s="4">
        <v>4009911.18</v>
      </c>
    </row>
    <row r="41" spans="1:6" ht="12.75" customHeight="1" x14ac:dyDescent="0.2">
      <c r="A41" s="3" t="s">
        <v>84</v>
      </c>
      <c r="B41" s="3" t="s">
        <v>85</v>
      </c>
      <c r="C41" s="4">
        <v>2320415.5099999998</v>
      </c>
      <c r="D41" s="4">
        <v>67244.75</v>
      </c>
      <c r="E41" s="4">
        <v>955396.48</v>
      </c>
      <c r="F41" s="4">
        <v>1432263.78</v>
      </c>
    </row>
    <row r="42" spans="1:6" ht="12.75" customHeight="1" x14ac:dyDescent="0.2">
      <c r="A42" s="3" t="s">
        <v>86</v>
      </c>
      <c r="B42" s="3" t="s">
        <v>87</v>
      </c>
      <c r="C42" s="4">
        <v>0.06</v>
      </c>
      <c r="D42" s="4">
        <v>0</v>
      </c>
      <c r="E42" s="4">
        <v>0</v>
      </c>
      <c r="F42" s="4">
        <v>0.06</v>
      </c>
    </row>
    <row r="43" spans="1:6" ht="12.75" customHeight="1" x14ac:dyDescent="0.2">
      <c r="A43" s="3" t="s">
        <v>88</v>
      </c>
      <c r="B43" s="3" t="s">
        <v>89</v>
      </c>
      <c r="C43" s="4">
        <v>0.36</v>
      </c>
      <c r="D43" s="4">
        <v>0.01</v>
      </c>
      <c r="E43" s="4">
        <v>0</v>
      </c>
      <c r="F43" s="4">
        <v>0.37</v>
      </c>
    </row>
    <row r="44" spans="1:6" ht="12.75" customHeight="1" x14ac:dyDescent="0.2">
      <c r="A44" s="3" t="s">
        <v>90</v>
      </c>
      <c r="B44" s="3" t="s">
        <v>91</v>
      </c>
      <c r="C44" s="4">
        <v>1143472.1100000001</v>
      </c>
      <c r="D44" s="4">
        <v>305068.05</v>
      </c>
      <c r="E44" s="4">
        <v>170157.54</v>
      </c>
      <c r="F44" s="4">
        <v>1278382.6200000001</v>
      </c>
    </row>
    <row r="45" spans="1:6" ht="12.75" customHeight="1" x14ac:dyDescent="0.2">
      <c r="A45" s="3" t="s">
        <v>92</v>
      </c>
      <c r="B45" s="3" t="s">
        <v>93</v>
      </c>
      <c r="C45" s="4">
        <v>1307613.44</v>
      </c>
      <c r="D45" s="4">
        <v>32162.880000000001</v>
      </c>
      <c r="E45" s="4">
        <v>245436.13</v>
      </c>
      <c r="F45" s="4">
        <v>1094340.19</v>
      </c>
    </row>
    <row r="46" spans="1:6" ht="12.75" customHeight="1" x14ac:dyDescent="0.2">
      <c r="A46" s="3" t="s">
        <v>94</v>
      </c>
      <c r="B46" s="3" t="s">
        <v>95</v>
      </c>
      <c r="C46" s="4">
        <v>5266751.6900000004</v>
      </c>
      <c r="D46" s="4">
        <v>1050691.79</v>
      </c>
      <c r="E46" s="4">
        <v>889728.77</v>
      </c>
      <c r="F46" s="4">
        <v>5427714.71</v>
      </c>
    </row>
    <row r="47" spans="1:6" ht="12.75" customHeight="1" x14ac:dyDescent="0.2">
      <c r="A47" s="3" t="s">
        <v>96</v>
      </c>
      <c r="B47" s="3" t="s">
        <v>97</v>
      </c>
      <c r="C47" s="4">
        <v>192014.1</v>
      </c>
      <c r="D47" s="4">
        <v>5694.1</v>
      </c>
      <c r="E47" s="4">
        <v>0</v>
      </c>
      <c r="F47" s="4">
        <v>197708.2</v>
      </c>
    </row>
    <row r="48" spans="1:6" ht="12.75" customHeight="1" x14ac:dyDescent="0.2">
      <c r="A48" s="3" t="s">
        <v>98</v>
      </c>
      <c r="B48" s="3" t="s">
        <v>99</v>
      </c>
      <c r="C48" s="4">
        <v>228603.8</v>
      </c>
      <c r="D48" s="4">
        <v>507.21</v>
      </c>
      <c r="E48" s="4">
        <v>229111.01</v>
      </c>
      <c r="F48" s="4">
        <v>0</v>
      </c>
    </row>
    <row r="49" spans="1:6" ht="12.75" customHeight="1" x14ac:dyDescent="0.2">
      <c r="A49" s="3" t="s">
        <v>100</v>
      </c>
      <c r="B49" s="3" t="s">
        <v>101</v>
      </c>
      <c r="C49" s="4">
        <v>914667.23</v>
      </c>
      <c r="D49" s="4">
        <v>897637.24</v>
      </c>
      <c r="E49" s="4">
        <v>931304.18</v>
      </c>
      <c r="F49" s="4">
        <v>881000.29</v>
      </c>
    </row>
    <row r="50" spans="1:6" ht="12.75" customHeight="1" x14ac:dyDescent="0.2">
      <c r="A50" s="3" t="s">
        <v>102</v>
      </c>
      <c r="B50" s="3" t="s">
        <v>103</v>
      </c>
      <c r="C50" s="4">
        <v>123687.56</v>
      </c>
      <c r="D50" s="4">
        <v>3667.9</v>
      </c>
      <c r="E50" s="4">
        <v>0</v>
      </c>
      <c r="F50" s="4">
        <v>127355.46</v>
      </c>
    </row>
    <row r="51" spans="1:6" ht="12.75" customHeight="1" x14ac:dyDescent="0.2">
      <c r="A51" s="3" t="s">
        <v>104</v>
      </c>
      <c r="B51" s="3" t="s">
        <v>105</v>
      </c>
      <c r="C51" s="4">
        <v>215650.34</v>
      </c>
      <c r="D51" s="4">
        <v>225466.32</v>
      </c>
      <c r="E51" s="4">
        <v>218210.07</v>
      </c>
      <c r="F51" s="4">
        <v>222906.59</v>
      </c>
    </row>
    <row r="52" spans="1:6" ht="12.75" customHeight="1" x14ac:dyDescent="0.2">
      <c r="A52" s="3" t="s">
        <v>106</v>
      </c>
      <c r="B52" s="3" t="s">
        <v>107</v>
      </c>
      <c r="C52" s="4">
        <v>152776.9</v>
      </c>
      <c r="D52" s="4">
        <v>4530.54</v>
      </c>
      <c r="E52" s="4">
        <v>0</v>
      </c>
      <c r="F52" s="4">
        <v>157307.44</v>
      </c>
    </row>
    <row r="53" spans="1:6" ht="12.75" customHeight="1" x14ac:dyDescent="0.2">
      <c r="A53" s="3" t="s">
        <v>108</v>
      </c>
      <c r="B53" s="3" t="s">
        <v>109</v>
      </c>
      <c r="C53" s="4">
        <v>4141.2</v>
      </c>
      <c r="D53" s="4">
        <v>122.81</v>
      </c>
      <c r="E53" s="4">
        <v>0</v>
      </c>
      <c r="F53" s="4">
        <v>4264.01</v>
      </c>
    </row>
    <row r="54" spans="1:6" ht="12.75" customHeight="1" x14ac:dyDescent="0.2">
      <c r="A54" s="3" t="s">
        <v>110</v>
      </c>
      <c r="B54" s="3" t="s">
        <v>111</v>
      </c>
      <c r="C54" s="4">
        <v>1248161.47</v>
      </c>
      <c r="D54" s="4">
        <v>390364.19</v>
      </c>
      <c r="E54" s="4">
        <v>170626.32</v>
      </c>
      <c r="F54" s="4">
        <v>1467899.34</v>
      </c>
    </row>
    <row r="55" spans="1:6" ht="12.75" customHeight="1" x14ac:dyDescent="0.2">
      <c r="A55" s="3" t="s">
        <v>112</v>
      </c>
      <c r="B55" s="3" t="s">
        <v>113</v>
      </c>
      <c r="C55" s="4">
        <v>4503924.58</v>
      </c>
      <c r="D55" s="4">
        <v>1043543.29</v>
      </c>
      <c r="E55" s="4">
        <v>1107654.94</v>
      </c>
      <c r="F55" s="4">
        <v>4439812.93</v>
      </c>
    </row>
    <row r="56" spans="1:6" ht="12.75" customHeight="1" x14ac:dyDescent="0.2">
      <c r="A56" s="3" t="s">
        <v>114</v>
      </c>
      <c r="B56" s="3" t="s">
        <v>115</v>
      </c>
      <c r="C56" s="4">
        <v>506.25</v>
      </c>
      <c r="D56" s="4">
        <v>15.01</v>
      </c>
      <c r="E56" s="4">
        <v>0</v>
      </c>
      <c r="F56" s="4">
        <v>521.26</v>
      </c>
    </row>
    <row r="57" spans="1:6" ht="12.75" customHeight="1" x14ac:dyDescent="0.2">
      <c r="A57" s="3" t="s">
        <v>116</v>
      </c>
      <c r="B57" s="3" t="s">
        <v>117</v>
      </c>
      <c r="C57" s="4">
        <v>1183921.19</v>
      </c>
      <c r="D57" s="4">
        <v>832158.24</v>
      </c>
      <c r="E57" s="4">
        <v>1190699.54</v>
      </c>
      <c r="F57" s="4">
        <v>825379.89</v>
      </c>
    </row>
    <row r="58" spans="1:6" ht="12.75" customHeight="1" x14ac:dyDescent="0.2">
      <c r="A58" s="3" t="s">
        <v>118</v>
      </c>
      <c r="B58" s="3" t="s">
        <v>119</v>
      </c>
      <c r="C58" s="4">
        <v>193125.43</v>
      </c>
      <c r="D58" s="4">
        <v>4470.37</v>
      </c>
      <c r="E58" s="4">
        <v>184372.36</v>
      </c>
      <c r="F58" s="4">
        <v>13223.44</v>
      </c>
    </row>
    <row r="59" spans="1:6" ht="12.75" customHeight="1" x14ac:dyDescent="0.2">
      <c r="A59" s="3" t="s">
        <v>120</v>
      </c>
      <c r="B59" s="3" t="s">
        <v>121</v>
      </c>
      <c r="C59" s="4">
        <v>2868.23</v>
      </c>
      <c r="D59" s="4">
        <v>42.12</v>
      </c>
      <c r="E59" s="4">
        <v>2723.5</v>
      </c>
      <c r="F59" s="4">
        <v>186.85</v>
      </c>
    </row>
    <row r="60" spans="1:6" ht="12.75" customHeight="1" x14ac:dyDescent="0.2">
      <c r="A60" s="3" t="s">
        <v>122</v>
      </c>
      <c r="B60" s="3" t="s">
        <v>123</v>
      </c>
      <c r="C60" s="4">
        <v>2338934.06</v>
      </c>
      <c r="D60" s="4">
        <v>77424.27</v>
      </c>
      <c r="E60" s="4">
        <v>0</v>
      </c>
      <c r="F60" s="4">
        <v>2416358.33</v>
      </c>
    </row>
    <row r="61" spans="1:6" ht="12.75" customHeight="1" x14ac:dyDescent="0.2">
      <c r="A61" s="3" t="s">
        <v>124</v>
      </c>
      <c r="B61" s="3" t="s">
        <v>125</v>
      </c>
      <c r="C61" s="4">
        <v>0</v>
      </c>
      <c r="D61" s="4">
        <v>501472.28</v>
      </c>
      <c r="E61" s="4">
        <v>1164.2</v>
      </c>
      <c r="F61" s="4">
        <v>500308.08</v>
      </c>
    </row>
    <row r="62" spans="1:6" ht="12.75" customHeight="1" x14ac:dyDescent="0.2">
      <c r="A62" s="3" t="s">
        <v>126</v>
      </c>
      <c r="B62" s="3" t="s">
        <v>127</v>
      </c>
      <c r="C62" s="4">
        <f>C63+C69</f>
        <v>8643620.9499999993</v>
      </c>
      <c r="D62" s="4">
        <f>D63+D69</f>
        <v>40756008.149999999</v>
      </c>
      <c r="E62" s="4">
        <f>E63+E69</f>
        <v>38341114.110000007</v>
      </c>
      <c r="F62" s="4">
        <f>F63+F69</f>
        <v>11058514.990000002</v>
      </c>
    </row>
    <row r="63" spans="1:6" ht="12.75" customHeight="1" x14ac:dyDescent="0.2">
      <c r="A63" s="3" t="s">
        <v>128</v>
      </c>
      <c r="B63" s="3" t="s">
        <v>129</v>
      </c>
      <c r="C63" s="4">
        <f>SUM(C64:C68)</f>
        <v>7549969.7999999998</v>
      </c>
      <c r="D63" s="4">
        <f>SUM(D64:D68)</f>
        <v>39614371.869999997</v>
      </c>
      <c r="E63" s="4">
        <f>SUM(E64:E68)</f>
        <v>37573366.830000006</v>
      </c>
      <c r="F63" s="4">
        <f>SUM(F64:F68)</f>
        <v>9590974.8400000017</v>
      </c>
    </row>
    <row r="64" spans="1:6" ht="12.75" customHeight="1" x14ac:dyDescent="0.2">
      <c r="A64" s="3" t="s">
        <v>130</v>
      </c>
      <c r="B64" s="3" t="s">
        <v>131</v>
      </c>
      <c r="C64" s="4">
        <v>3976430.97</v>
      </c>
      <c r="D64" s="4">
        <v>6965808</v>
      </c>
      <c r="E64" s="4">
        <v>7424381.5800000001</v>
      </c>
      <c r="F64" s="4">
        <v>3517857.39</v>
      </c>
    </row>
    <row r="65" spans="1:6" ht="12.75" customHeight="1" x14ac:dyDescent="0.2">
      <c r="A65" s="3" t="s">
        <v>132</v>
      </c>
      <c r="B65" s="3" t="s">
        <v>133</v>
      </c>
      <c r="C65" s="4">
        <v>95124.03</v>
      </c>
      <c r="D65" s="4">
        <v>15951.29</v>
      </c>
      <c r="E65" s="4">
        <v>111075.32</v>
      </c>
      <c r="F65" s="4">
        <v>0</v>
      </c>
    </row>
    <row r="66" spans="1:6" ht="12.75" customHeight="1" x14ac:dyDescent="0.2">
      <c r="A66" s="3" t="s">
        <v>134</v>
      </c>
      <c r="B66" s="3" t="s">
        <v>135</v>
      </c>
      <c r="C66" s="4">
        <v>2875959.95</v>
      </c>
      <c r="D66" s="4">
        <v>30297536.079999998</v>
      </c>
      <c r="E66" s="4">
        <v>28231526.550000001</v>
      </c>
      <c r="F66" s="4">
        <v>4941969.4800000004</v>
      </c>
    </row>
    <row r="67" spans="1:6" ht="12.75" customHeight="1" x14ac:dyDescent="0.2">
      <c r="A67" s="3" t="s">
        <v>136</v>
      </c>
      <c r="B67" s="3" t="s">
        <v>137</v>
      </c>
      <c r="C67" s="4">
        <v>602454.85</v>
      </c>
      <c r="D67" s="4">
        <v>2221026.23</v>
      </c>
      <c r="E67" s="4">
        <v>1692333.11</v>
      </c>
      <c r="F67" s="4">
        <v>1131147.97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114050.27</v>
      </c>
      <c r="E68" s="4">
        <v>114050.27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f>SUM(C70:C93)</f>
        <v>1093651.1499999999</v>
      </c>
      <c r="D69" s="4">
        <f>SUM(D70:D93)</f>
        <v>1141636.28</v>
      </c>
      <c r="E69" s="4">
        <f>SUM(E70:E93)</f>
        <v>767747.28</v>
      </c>
      <c r="F69" s="4">
        <f>SUM(F70:F93)</f>
        <v>1467540.1499999997</v>
      </c>
    </row>
    <row r="70" spans="1:6" ht="12.75" customHeight="1" x14ac:dyDescent="0.2">
      <c r="A70" s="3" t="s">
        <v>142</v>
      </c>
      <c r="B70" s="3" t="s">
        <v>143</v>
      </c>
      <c r="C70" s="4">
        <v>4469.58</v>
      </c>
      <c r="D70" s="4">
        <v>0</v>
      </c>
      <c r="E70" s="4">
        <v>0</v>
      </c>
      <c r="F70" s="4">
        <v>4469.58</v>
      </c>
    </row>
    <row r="71" spans="1:6" ht="12.75" customHeight="1" x14ac:dyDescent="0.2">
      <c r="A71" s="3" t="s">
        <v>144</v>
      </c>
      <c r="B71" s="3" t="s">
        <v>145</v>
      </c>
      <c r="C71" s="4">
        <v>1292</v>
      </c>
      <c r="D71" s="4">
        <v>0</v>
      </c>
      <c r="E71" s="4">
        <v>0</v>
      </c>
      <c r="F71" s="4">
        <v>1292</v>
      </c>
    </row>
    <row r="72" spans="1:6" ht="12.75" customHeight="1" x14ac:dyDescent="0.2">
      <c r="A72" s="3" t="s">
        <v>146</v>
      </c>
      <c r="B72" s="3" t="s">
        <v>147</v>
      </c>
      <c r="C72" s="4">
        <v>40.96</v>
      </c>
      <c r="D72" s="4">
        <v>0</v>
      </c>
      <c r="E72" s="4">
        <v>0</v>
      </c>
      <c r="F72" s="4">
        <v>40.96</v>
      </c>
    </row>
    <row r="73" spans="1:6" ht="12.75" customHeight="1" x14ac:dyDescent="0.2">
      <c r="A73" s="3" t="s">
        <v>148</v>
      </c>
      <c r="B73" s="3" t="s">
        <v>149</v>
      </c>
      <c r="C73" s="4">
        <v>12694.18</v>
      </c>
      <c r="D73" s="4">
        <v>0</v>
      </c>
      <c r="E73" s="4">
        <v>166.25</v>
      </c>
      <c r="F73" s="4">
        <v>12527.93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29052</v>
      </c>
      <c r="E74" s="4">
        <v>20100.63</v>
      </c>
      <c r="F74" s="4">
        <v>8951.3700000000008</v>
      </c>
    </row>
    <row r="75" spans="1:6" ht="12.75" customHeight="1" x14ac:dyDescent="0.2">
      <c r="A75" s="3" t="s">
        <v>152</v>
      </c>
      <c r="B75" s="3" t="s">
        <v>153</v>
      </c>
      <c r="C75" s="4">
        <v>627167.94999999995</v>
      </c>
      <c r="D75" s="4">
        <v>811373.5</v>
      </c>
      <c r="E75" s="4">
        <v>495218.83</v>
      </c>
      <c r="F75" s="4">
        <v>943322.62</v>
      </c>
    </row>
    <row r="76" spans="1:6" ht="12.75" customHeight="1" x14ac:dyDescent="0.2">
      <c r="A76" s="3" t="s">
        <v>154</v>
      </c>
      <c r="B76" s="3" t="s">
        <v>155</v>
      </c>
      <c r="C76" s="4">
        <v>5684.01</v>
      </c>
      <c r="D76" s="4">
        <v>0</v>
      </c>
      <c r="E76" s="4">
        <v>560.76</v>
      </c>
      <c r="F76" s="4">
        <v>5123.25</v>
      </c>
    </row>
    <row r="77" spans="1:6" ht="12.75" customHeight="1" x14ac:dyDescent="0.2">
      <c r="A77" s="3" t="s">
        <v>156</v>
      </c>
      <c r="B77" s="3" t="s">
        <v>157</v>
      </c>
      <c r="C77" s="4">
        <v>89.6</v>
      </c>
      <c r="D77" s="4">
        <v>0</v>
      </c>
      <c r="E77" s="4">
        <v>89.6</v>
      </c>
      <c r="F77" s="4">
        <v>0</v>
      </c>
    </row>
    <row r="78" spans="1:6" ht="12.75" customHeight="1" x14ac:dyDescent="0.2">
      <c r="A78" s="3" t="s">
        <v>158</v>
      </c>
      <c r="B78" s="3" t="s">
        <v>159</v>
      </c>
      <c r="C78" s="4">
        <v>191585.99</v>
      </c>
      <c r="D78" s="4">
        <v>0</v>
      </c>
      <c r="E78" s="4">
        <v>0</v>
      </c>
      <c r="F78" s="4">
        <v>191585.99</v>
      </c>
    </row>
    <row r="79" spans="1:6" ht="12.75" customHeight="1" x14ac:dyDescent="0.2">
      <c r="A79" s="3" t="s">
        <v>160</v>
      </c>
      <c r="B79" s="3" t="s">
        <v>161</v>
      </c>
      <c r="C79" s="4">
        <v>37090.79</v>
      </c>
      <c r="D79" s="4">
        <v>18828.900000000001</v>
      </c>
      <c r="E79" s="4">
        <v>3617.76</v>
      </c>
      <c r="F79" s="4">
        <v>52301.93</v>
      </c>
    </row>
    <row r="80" spans="1:6" ht="12.75" customHeight="1" x14ac:dyDescent="0.2">
      <c r="A80" s="3" t="s">
        <v>162</v>
      </c>
      <c r="B80" s="3" t="s">
        <v>163</v>
      </c>
      <c r="C80" s="4">
        <v>67187.98</v>
      </c>
      <c r="D80" s="4">
        <v>261049.02</v>
      </c>
      <c r="E80" s="4">
        <v>230521.49</v>
      </c>
      <c r="F80" s="4">
        <v>97715.51</v>
      </c>
    </row>
    <row r="81" spans="1:6" ht="12.75" customHeight="1" x14ac:dyDescent="0.2">
      <c r="A81" s="3" t="s">
        <v>164</v>
      </c>
      <c r="B81" s="3" t="s">
        <v>165</v>
      </c>
      <c r="C81" s="4">
        <v>168.32</v>
      </c>
      <c r="D81" s="4">
        <v>0</v>
      </c>
      <c r="E81" s="4">
        <v>134.32</v>
      </c>
      <c r="F81" s="4">
        <v>34</v>
      </c>
    </row>
    <row r="82" spans="1:6" ht="12.75" customHeight="1" x14ac:dyDescent="0.2">
      <c r="A82" s="3" t="s">
        <v>166</v>
      </c>
      <c r="B82" s="3" t="s">
        <v>167</v>
      </c>
      <c r="C82" s="4">
        <v>10375.379999999999</v>
      </c>
      <c r="D82" s="4">
        <v>0</v>
      </c>
      <c r="E82" s="4">
        <v>0</v>
      </c>
      <c r="F82" s="4">
        <v>10375.379999999999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2756.49</v>
      </c>
      <c r="E83" s="4">
        <v>0</v>
      </c>
      <c r="F83" s="4">
        <v>2756.49</v>
      </c>
    </row>
    <row r="84" spans="1:6" ht="12.75" customHeight="1" x14ac:dyDescent="0.2">
      <c r="A84" s="3" t="s">
        <v>170</v>
      </c>
      <c r="B84" s="3" t="s">
        <v>171</v>
      </c>
      <c r="C84" s="4">
        <v>691.25</v>
      </c>
      <c r="D84" s="4">
        <v>0</v>
      </c>
      <c r="E84" s="4">
        <v>0</v>
      </c>
      <c r="F84" s="4">
        <v>691.25</v>
      </c>
    </row>
    <row r="85" spans="1:6" ht="12.75" customHeight="1" x14ac:dyDescent="0.2">
      <c r="A85" s="3" t="s">
        <v>172</v>
      </c>
      <c r="B85" s="3" t="s">
        <v>173</v>
      </c>
      <c r="C85" s="4">
        <v>3769.6</v>
      </c>
      <c r="D85" s="4">
        <v>0</v>
      </c>
      <c r="E85" s="4">
        <v>39</v>
      </c>
      <c r="F85" s="4">
        <v>3730.6</v>
      </c>
    </row>
    <row r="86" spans="1:6" ht="12.75" customHeight="1" x14ac:dyDescent="0.2">
      <c r="A86" s="3" t="s">
        <v>174</v>
      </c>
      <c r="B86" s="3" t="s">
        <v>175</v>
      </c>
      <c r="C86" s="4">
        <v>1864.27</v>
      </c>
      <c r="D86" s="4">
        <v>0</v>
      </c>
      <c r="E86" s="4">
        <v>0</v>
      </c>
      <c r="F86" s="4">
        <v>1864.27</v>
      </c>
    </row>
    <row r="87" spans="1:6" ht="12.75" customHeight="1" x14ac:dyDescent="0.2">
      <c r="A87" s="3" t="s">
        <v>176</v>
      </c>
      <c r="B87" s="3" t="s">
        <v>177</v>
      </c>
      <c r="C87" s="4">
        <v>2443.16</v>
      </c>
      <c r="D87" s="4">
        <v>0</v>
      </c>
      <c r="E87" s="4">
        <v>0</v>
      </c>
      <c r="F87" s="4">
        <v>2443.16</v>
      </c>
    </row>
    <row r="88" spans="1:6" ht="12.75" customHeight="1" x14ac:dyDescent="0.2">
      <c r="A88" s="3" t="s">
        <v>178</v>
      </c>
      <c r="B88" s="3" t="s">
        <v>179</v>
      </c>
      <c r="C88" s="4">
        <v>117822.39</v>
      </c>
      <c r="D88" s="4">
        <v>0</v>
      </c>
      <c r="E88" s="4">
        <v>0</v>
      </c>
      <c r="F88" s="4">
        <v>117822.39</v>
      </c>
    </row>
    <row r="89" spans="1:6" ht="12.75" customHeight="1" x14ac:dyDescent="0.2">
      <c r="A89" s="3" t="s">
        <v>180</v>
      </c>
      <c r="B89" s="3" t="s">
        <v>181</v>
      </c>
      <c r="C89" s="4">
        <v>0</v>
      </c>
      <c r="D89" s="4">
        <v>18546.37</v>
      </c>
      <c r="E89" s="4">
        <v>17256.59</v>
      </c>
      <c r="F89" s="4">
        <v>1289.78</v>
      </c>
    </row>
    <row r="90" spans="1:6" ht="12.75" customHeight="1" x14ac:dyDescent="0.2">
      <c r="A90" s="3" t="s">
        <v>182</v>
      </c>
      <c r="B90" s="3" t="s">
        <v>183</v>
      </c>
      <c r="C90" s="4">
        <v>796.7</v>
      </c>
      <c r="D90" s="4">
        <v>30</v>
      </c>
      <c r="E90" s="4">
        <v>42.05</v>
      </c>
      <c r="F90" s="4">
        <v>784.65</v>
      </c>
    </row>
    <row r="91" spans="1:6" ht="12.75" customHeight="1" x14ac:dyDescent="0.2">
      <c r="A91" s="3" t="s">
        <v>184</v>
      </c>
      <c r="B91" s="3" t="s">
        <v>185</v>
      </c>
      <c r="C91" s="4">
        <v>245.81</v>
      </c>
      <c r="D91" s="4">
        <v>0</v>
      </c>
      <c r="E91" s="4">
        <v>0</v>
      </c>
      <c r="F91" s="4">
        <v>245.81</v>
      </c>
    </row>
    <row r="92" spans="1:6" ht="12.75" customHeight="1" x14ac:dyDescent="0.2">
      <c r="A92" s="3" t="s">
        <v>186</v>
      </c>
      <c r="B92" s="3" t="s">
        <v>187</v>
      </c>
      <c r="C92" s="4">
        <v>8023.24</v>
      </c>
      <c r="D92" s="4">
        <v>0</v>
      </c>
      <c r="E92" s="4">
        <v>0</v>
      </c>
      <c r="F92" s="4">
        <v>8023.24</v>
      </c>
    </row>
    <row r="93" spans="1:6" ht="12.75" customHeight="1" x14ac:dyDescent="0.2">
      <c r="A93" s="3" t="s">
        <v>188</v>
      </c>
      <c r="B93" s="3" t="s">
        <v>189</v>
      </c>
      <c r="C93" s="4">
        <v>147.99</v>
      </c>
      <c r="D93" s="4">
        <v>0</v>
      </c>
      <c r="E93" s="4">
        <v>0</v>
      </c>
      <c r="F93" s="4">
        <v>147.99</v>
      </c>
    </row>
    <row r="94" spans="1:6" ht="12.75" customHeight="1" x14ac:dyDescent="0.2">
      <c r="A94" s="3" t="s">
        <v>190</v>
      </c>
      <c r="B94" s="3" t="s">
        <v>191</v>
      </c>
      <c r="C94" s="4">
        <f>C95</f>
        <v>-532855.91</v>
      </c>
      <c r="D94" s="4">
        <f>D95</f>
        <v>12.05</v>
      </c>
      <c r="E94" s="4">
        <f>E95</f>
        <v>15599.2</v>
      </c>
      <c r="F94" s="4">
        <f>F95</f>
        <v>-548443.06000000006</v>
      </c>
    </row>
    <row r="95" spans="1:6" ht="12.75" customHeight="1" x14ac:dyDescent="0.2">
      <c r="A95" s="3" t="s">
        <v>192</v>
      </c>
      <c r="B95" s="3" t="s">
        <v>193</v>
      </c>
      <c r="C95" s="4">
        <f>SUM(C96:C97)</f>
        <v>-532855.91</v>
      </c>
      <c r="D95" s="4">
        <f>SUM(D96:D97)</f>
        <v>12.05</v>
      </c>
      <c r="E95" s="4">
        <f>SUM(E96:E97)</f>
        <v>15599.2</v>
      </c>
      <c r="F95" s="4">
        <f>SUM(F96:F97)</f>
        <v>-548443.06000000006</v>
      </c>
    </row>
    <row r="96" spans="1:6" ht="12.75" customHeight="1" x14ac:dyDescent="0.2">
      <c r="A96" s="3" t="s">
        <v>194</v>
      </c>
      <c r="B96" s="3" t="s">
        <v>195</v>
      </c>
      <c r="C96" s="4">
        <v>-532421.98</v>
      </c>
      <c r="D96" s="4">
        <v>12.05</v>
      </c>
      <c r="E96" s="4">
        <v>15599.2</v>
      </c>
      <c r="F96" s="4">
        <v>-548009.13</v>
      </c>
    </row>
    <row r="97" spans="1:6" ht="12.75" customHeight="1" x14ac:dyDescent="0.2">
      <c r="A97" s="3" t="s">
        <v>196</v>
      </c>
      <c r="B97" s="3" t="s">
        <v>197</v>
      </c>
      <c r="C97" s="4">
        <v>-433.93</v>
      </c>
      <c r="D97" s="4">
        <v>0</v>
      </c>
      <c r="E97" s="4">
        <v>0</v>
      </c>
      <c r="F97" s="4">
        <v>-433.93</v>
      </c>
    </row>
    <row r="98" spans="1:6" ht="12.75" customHeight="1" x14ac:dyDescent="0.2">
      <c r="A98" s="3" t="s">
        <v>198</v>
      </c>
      <c r="B98" s="3" t="s">
        <v>199</v>
      </c>
      <c r="C98" s="4">
        <f>C99+C106</f>
        <v>1796548.97</v>
      </c>
      <c r="D98" s="4">
        <f>D99+D106</f>
        <v>482679.09</v>
      </c>
      <c r="E98" s="4">
        <f>E99+E106</f>
        <v>604359.81999999995</v>
      </c>
      <c r="F98" s="4">
        <f>F99+F106</f>
        <v>1674868.24</v>
      </c>
    </row>
    <row r="99" spans="1:6" ht="12.75" customHeight="1" x14ac:dyDescent="0.2">
      <c r="A99" s="3" t="s">
        <v>200</v>
      </c>
      <c r="B99" s="3" t="s">
        <v>201</v>
      </c>
      <c r="C99" s="4">
        <f>SUM(C100:C105)</f>
        <v>299138.28000000003</v>
      </c>
      <c r="D99" s="4">
        <f>SUM(D100:D105)</f>
        <v>482679.09</v>
      </c>
      <c r="E99" s="4">
        <f>SUM(E100:E105)</f>
        <v>604359.81999999995</v>
      </c>
      <c r="F99" s="4">
        <f>SUM(F100:F105)</f>
        <v>177457.55</v>
      </c>
    </row>
    <row r="100" spans="1:6" ht="12.75" customHeight="1" x14ac:dyDescent="0.2">
      <c r="A100" s="3" t="s">
        <v>202</v>
      </c>
      <c r="B100" s="3" t="s">
        <v>203</v>
      </c>
      <c r="C100" s="4">
        <v>433.93</v>
      </c>
      <c r="D100" s="4">
        <v>16809.11</v>
      </c>
      <c r="E100" s="4">
        <v>16809.11</v>
      </c>
      <c r="F100" s="4">
        <v>433.93</v>
      </c>
    </row>
    <row r="101" spans="1:6" ht="12.75" customHeight="1" x14ac:dyDescent="0.2">
      <c r="A101" s="3" t="s">
        <v>204</v>
      </c>
      <c r="B101" s="3" t="s">
        <v>205</v>
      </c>
      <c r="C101" s="4">
        <v>0</v>
      </c>
      <c r="D101" s="4">
        <v>17695.89</v>
      </c>
      <c r="E101" s="4">
        <v>9803.2099999999991</v>
      </c>
      <c r="F101" s="4">
        <v>7892.68</v>
      </c>
    </row>
    <row r="102" spans="1:6" ht="12.75" customHeight="1" x14ac:dyDescent="0.2">
      <c r="A102" s="3" t="s">
        <v>206</v>
      </c>
      <c r="B102" s="3" t="s">
        <v>207</v>
      </c>
      <c r="C102" s="4">
        <v>295875.59000000003</v>
      </c>
      <c r="D102" s="4">
        <v>413085.2</v>
      </c>
      <c r="E102" s="4">
        <v>465443.6</v>
      </c>
      <c r="F102" s="4">
        <v>243517.19</v>
      </c>
    </row>
    <row r="103" spans="1:6" ht="12.75" customHeight="1" x14ac:dyDescent="0.2">
      <c r="A103" s="3" t="s">
        <v>208</v>
      </c>
      <c r="B103" s="3" t="s">
        <v>209</v>
      </c>
      <c r="C103" s="4">
        <v>10317.549999999999</v>
      </c>
      <c r="D103" s="4">
        <v>0</v>
      </c>
      <c r="E103" s="4">
        <v>0</v>
      </c>
      <c r="F103" s="4">
        <v>10317.549999999999</v>
      </c>
    </row>
    <row r="104" spans="1:6" ht="12.75" customHeight="1" x14ac:dyDescent="0.2">
      <c r="A104" s="3" t="s">
        <v>210</v>
      </c>
      <c r="B104" s="3" t="s">
        <v>211</v>
      </c>
      <c r="C104" s="4">
        <v>-7488.79</v>
      </c>
      <c r="D104" s="4">
        <v>0</v>
      </c>
      <c r="E104" s="4">
        <v>100000</v>
      </c>
      <c r="F104" s="4">
        <v>-107488.79</v>
      </c>
    </row>
    <row r="105" spans="1:6" ht="12.75" customHeight="1" x14ac:dyDescent="0.2">
      <c r="A105" s="3" t="s">
        <v>212</v>
      </c>
      <c r="B105" s="3" t="s">
        <v>213</v>
      </c>
      <c r="C105" s="4">
        <v>0</v>
      </c>
      <c r="D105" s="4">
        <v>35088.89</v>
      </c>
      <c r="E105" s="4">
        <v>12303.9</v>
      </c>
      <c r="F105" s="4">
        <v>22784.99</v>
      </c>
    </row>
    <row r="106" spans="1:6" ht="12.75" customHeight="1" x14ac:dyDescent="0.2">
      <c r="A106" s="3" t="s">
        <v>214</v>
      </c>
      <c r="B106" s="3" t="s">
        <v>215</v>
      </c>
      <c r="C106" s="4">
        <f>SUM(C107:C107)</f>
        <v>1497410.69</v>
      </c>
      <c r="D106" s="4">
        <f>SUM(D107:D107)</f>
        <v>0</v>
      </c>
      <c r="E106" s="4">
        <f>SUM(E107:E107)</f>
        <v>0</v>
      </c>
      <c r="F106" s="4">
        <f>SUM(F107:F107)</f>
        <v>1497410.69</v>
      </c>
    </row>
    <row r="107" spans="1:6" ht="12.75" customHeight="1" x14ac:dyDescent="0.2">
      <c r="A107" s="3" t="s">
        <v>216</v>
      </c>
      <c r="B107" s="3" t="s">
        <v>217</v>
      </c>
      <c r="C107" s="4">
        <v>1497410.69</v>
      </c>
      <c r="D107" s="4">
        <v>0</v>
      </c>
      <c r="E107" s="4">
        <v>0</v>
      </c>
      <c r="F107" s="4">
        <v>1497410.69</v>
      </c>
    </row>
    <row r="108" spans="1:6" ht="12.75" customHeight="1" x14ac:dyDescent="0.2">
      <c r="A108" s="3" t="s">
        <v>218</v>
      </c>
      <c r="B108" s="3" t="s">
        <v>219</v>
      </c>
      <c r="C108" s="4">
        <f>C109+C114</f>
        <v>393236.17000000004</v>
      </c>
      <c r="D108" s="4">
        <f>D109+D114</f>
        <v>827121.93999999983</v>
      </c>
      <c r="E108" s="4">
        <f>E109+E114</f>
        <v>813392.67999999993</v>
      </c>
      <c r="F108" s="4">
        <f>F109+F114</f>
        <v>406965.43</v>
      </c>
    </row>
    <row r="109" spans="1:6" ht="12.75" customHeight="1" x14ac:dyDescent="0.2">
      <c r="A109" s="3" t="s">
        <v>220</v>
      </c>
      <c r="B109" s="3" t="s">
        <v>221</v>
      </c>
      <c r="C109" s="4">
        <f>SUM(C110:C113)</f>
        <v>391288.91000000003</v>
      </c>
      <c r="D109" s="4">
        <f>SUM(D110:D113)</f>
        <v>822044.96999999986</v>
      </c>
      <c r="E109" s="4">
        <f>SUM(E110:E113)</f>
        <v>808392.99</v>
      </c>
      <c r="F109" s="4">
        <f>SUM(F110:F113)</f>
        <v>404940.89</v>
      </c>
    </row>
    <row r="110" spans="1:6" ht="12.75" customHeight="1" x14ac:dyDescent="0.2">
      <c r="A110" s="3" t="s">
        <v>222</v>
      </c>
      <c r="B110" s="3" t="s">
        <v>223</v>
      </c>
      <c r="C110" s="4">
        <v>108839.52</v>
      </c>
      <c r="D110" s="4">
        <v>129271.57</v>
      </c>
      <c r="E110" s="4">
        <v>128713.91</v>
      </c>
      <c r="F110" s="4">
        <v>109397.18</v>
      </c>
    </row>
    <row r="111" spans="1:6" ht="12.75" customHeight="1" x14ac:dyDescent="0.2">
      <c r="A111" s="3" t="s">
        <v>224</v>
      </c>
      <c r="B111" s="3" t="s">
        <v>225</v>
      </c>
      <c r="C111" s="4">
        <v>15571.87</v>
      </c>
      <c r="D111" s="4">
        <v>0</v>
      </c>
      <c r="E111" s="4">
        <v>0</v>
      </c>
      <c r="F111" s="4">
        <v>15571.87</v>
      </c>
    </row>
    <row r="112" spans="1:6" ht="12.75" customHeight="1" x14ac:dyDescent="0.2">
      <c r="A112" s="3" t="s">
        <v>226</v>
      </c>
      <c r="B112" s="3" t="s">
        <v>227</v>
      </c>
      <c r="C112" s="4">
        <v>266877.52</v>
      </c>
      <c r="D112" s="4">
        <v>690119.57</v>
      </c>
      <c r="E112" s="4">
        <v>679679.08</v>
      </c>
      <c r="F112" s="4">
        <v>277318.01</v>
      </c>
    </row>
    <row r="113" spans="1:6" ht="12.75" customHeight="1" x14ac:dyDescent="0.2">
      <c r="A113" s="3" t="s">
        <v>228</v>
      </c>
      <c r="B113" s="3" t="s">
        <v>229</v>
      </c>
      <c r="C113" s="4">
        <v>0</v>
      </c>
      <c r="D113" s="4">
        <v>2653.83</v>
      </c>
      <c r="E113" s="4">
        <v>0</v>
      </c>
      <c r="F113" s="4">
        <v>2653.83</v>
      </c>
    </row>
    <row r="114" spans="1:6" ht="12.75" customHeight="1" x14ac:dyDescent="0.2">
      <c r="A114" s="3" t="s">
        <v>230</v>
      </c>
      <c r="B114" s="3" t="s">
        <v>231</v>
      </c>
      <c r="C114" s="4">
        <f>SUM(C115:C115)</f>
        <v>1947.26</v>
      </c>
      <c r="D114" s="4">
        <f>SUM(D115:D115)</f>
        <v>5076.97</v>
      </c>
      <c r="E114" s="4">
        <f>SUM(E115:E115)</f>
        <v>4999.6899999999996</v>
      </c>
      <c r="F114" s="4">
        <f>SUM(F115:F115)</f>
        <v>2024.54</v>
      </c>
    </row>
    <row r="115" spans="1:6" ht="12.75" customHeight="1" x14ac:dyDescent="0.2">
      <c r="A115" s="3" t="s">
        <v>232</v>
      </c>
      <c r="B115" s="3" t="s">
        <v>233</v>
      </c>
      <c r="C115" s="4">
        <v>1947.26</v>
      </c>
      <c r="D115" s="4">
        <v>5076.97</v>
      </c>
      <c r="E115" s="4">
        <v>4999.6899999999996</v>
      </c>
      <c r="F115" s="4">
        <v>2024.54</v>
      </c>
    </row>
    <row r="116" spans="1:6" ht="12.75" customHeight="1" x14ac:dyDescent="0.2">
      <c r="A116" s="3" t="s">
        <v>234</v>
      </c>
      <c r="B116" s="3" t="s">
        <v>235</v>
      </c>
      <c r="C116" s="4">
        <f>C117</f>
        <v>7818091.2699999996</v>
      </c>
      <c r="D116" s="4">
        <f>D117</f>
        <v>5155189.25</v>
      </c>
      <c r="E116" s="4">
        <f>E117</f>
        <v>5995660.2799999993</v>
      </c>
      <c r="F116" s="4">
        <f>F117</f>
        <v>6977620.2399999993</v>
      </c>
    </row>
    <row r="117" spans="1:6" ht="12.75" customHeight="1" x14ac:dyDescent="0.2">
      <c r="A117" s="3" t="s">
        <v>236</v>
      </c>
      <c r="B117" s="3" t="s">
        <v>237</v>
      </c>
      <c r="C117" s="4">
        <f>SUM(C118:C135)</f>
        <v>7818091.2699999996</v>
      </c>
      <c r="D117" s="4">
        <f>SUM(D118:D135)</f>
        <v>5155189.25</v>
      </c>
      <c r="E117" s="4">
        <f>SUM(E118:E135)</f>
        <v>5995660.2799999993</v>
      </c>
      <c r="F117" s="4">
        <f>SUM(F118:F135)</f>
        <v>6977620.2399999993</v>
      </c>
    </row>
    <row r="118" spans="1:6" ht="12.75" customHeight="1" x14ac:dyDescent="0.2">
      <c r="A118" s="3" t="s">
        <v>238</v>
      </c>
      <c r="B118" s="3" t="s">
        <v>239</v>
      </c>
      <c r="C118" s="4">
        <v>3869445.77</v>
      </c>
      <c r="D118" s="4">
        <v>2924895.63</v>
      </c>
      <c r="E118" s="4">
        <v>3567301.87</v>
      </c>
      <c r="F118" s="4">
        <v>3227039.53</v>
      </c>
    </row>
    <row r="119" spans="1:6" ht="12.75" customHeight="1" x14ac:dyDescent="0.2">
      <c r="A119" s="3" t="s">
        <v>240</v>
      </c>
      <c r="B119" s="3" t="s">
        <v>241</v>
      </c>
      <c r="C119" s="4">
        <v>85760.25</v>
      </c>
      <c r="D119" s="4">
        <v>139678.92000000001</v>
      </c>
      <c r="E119" s="4">
        <v>118633.17</v>
      </c>
      <c r="F119" s="4">
        <v>106806</v>
      </c>
    </row>
    <row r="120" spans="1:6" ht="12.75" customHeight="1" x14ac:dyDescent="0.2">
      <c r="A120" s="3" t="s">
        <v>242</v>
      </c>
      <c r="B120" s="3" t="s">
        <v>243</v>
      </c>
      <c r="C120" s="4">
        <v>316846.65999999997</v>
      </c>
      <c r="D120" s="4">
        <v>276933.98</v>
      </c>
      <c r="E120" s="4">
        <v>25486.55</v>
      </c>
      <c r="F120" s="4">
        <v>568294.09</v>
      </c>
    </row>
    <row r="121" spans="1:6" ht="12.75" customHeight="1" x14ac:dyDescent="0.2">
      <c r="A121" s="3" t="s">
        <v>244</v>
      </c>
      <c r="B121" s="3" t="s">
        <v>245</v>
      </c>
      <c r="C121" s="4">
        <v>108755.08</v>
      </c>
      <c r="D121" s="4">
        <v>78704.47</v>
      </c>
      <c r="E121" s="4">
        <v>81440.479999999996</v>
      </c>
      <c r="F121" s="4">
        <v>106019.07</v>
      </c>
    </row>
    <row r="122" spans="1:6" ht="12.75" customHeight="1" x14ac:dyDescent="0.2">
      <c r="A122" s="3" t="s">
        <v>246</v>
      </c>
      <c r="B122" s="3" t="s">
        <v>247</v>
      </c>
      <c r="C122" s="4">
        <v>177126.76</v>
      </c>
      <c r="D122" s="4">
        <v>198935.62</v>
      </c>
      <c r="E122" s="4">
        <v>271571.99</v>
      </c>
      <c r="F122" s="4">
        <v>104490.39</v>
      </c>
    </row>
    <row r="123" spans="1:6" ht="12.75" customHeight="1" x14ac:dyDescent="0.2">
      <c r="A123" s="3" t="s">
        <v>248</v>
      </c>
      <c r="B123" s="3" t="s">
        <v>249</v>
      </c>
      <c r="C123" s="4">
        <v>84.04</v>
      </c>
      <c r="D123" s="4">
        <v>0</v>
      </c>
      <c r="E123" s="4">
        <v>0</v>
      </c>
      <c r="F123" s="4">
        <v>84.04</v>
      </c>
    </row>
    <row r="124" spans="1:6" ht="12.75" customHeight="1" x14ac:dyDescent="0.2">
      <c r="A124" s="3" t="s">
        <v>250</v>
      </c>
      <c r="B124" s="3" t="s">
        <v>251</v>
      </c>
      <c r="C124" s="4">
        <v>799.5</v>
      </c>
      <c r="D124" s="4">
        <v>0</v>
      </c>
      <c r="E124" s="4">
        <v>0</v>
      </c>
      <c r="F124" s="4">
        <v>799.5</v>
      </c>
    </row>
    <row r="125" spans="1:6" ht="12.75" customHeight="1" x14ac:dyDescent="0.2">
      <c r="A125" s="3" t="s">
        <v>252</v>
      </c>
      <c r="B125" s="3" t="s">
        <v>253</v>
      </c>
      <c r="C125" s="4">
        <v>1750895.99</v>
      </c>
      <c r="D125" s="4">
        <v>894006.19</v>
      </c>
      <c r="E125" s="4">
        <v>1094503.26</v>
      </c>
      <c r="F125" s="4">
        <v>1550398.92</v>
      </c>
    </row>
    <row r="126" spans="1:6" ht="12.75" customHeight="1" x14ac:dyDescent="0.2">
      <c r="A126" s="3" t="s">
        <v>254</v>
      </c>
      <c r="B126" s="3" t="s">
        <v>255</v>
      </c>
      <c r="C126" s="4">
        <v>33362.629999999997</v>
      </c>
      <c r="D126" s="4">
        <v>12128.91</v>
      </c>
      <c r="E126" s="4">
        <v>198.21</v>
      </c>
      <c r="F126" s="4">
        <v>45293.33</v>
      </c>
    </row>
    <row r="127" spans="1:6" ht="12.75" customHeight="1" x14ac:dyDescent="0.2">
      <c r="A127" s="3" t="s">
        <v>256</v>
      </c>
      <c r="B127" s="3" t="s">
        <v>257</v>
      </c>
      <c r="C127" s="4">
        <v>140959.63</v>
      </c>
      <c r="D127" s="4">
        <v>131718.81</v>
      </c>
      <c r="E127" s="4">
        <v>109324.82</v>
      </c>
      <c r="F127" s="4">
        <v>163353.62</v>
      </c>
    </row>
    <row r="128" spans="1:6" ht="12.75" customHeight="1" x14ac:dyDescent="0.2">
      <c r="A128" s="3" t="s">
        <v>258</v>
      </c>
      <c r="B128" s="3" t="s">
        <v>259</v>
      </c>
      <c r="C128" s="4">
        <v>930345.95</v>
      </c>
      <c r="D128" s="4">
        <v>406277.04</v>
      </c>
      <c r="E128" s="4">
        <v>627327.52</v>
      </c>
      <c r="F128" s="4">
        <v>709295.47</v>
      </c>
    </row>
    <row r="129" spans="1:6" ht="12.75" customHeight="1" x14ac:dyDescent="0.2">
      <c r="A129" s="3" t="s">
        <v>260</v>
      </c>
      <c r="B129" s="3" t="s">
        <v>261</v>
      </c>
      <c r="C129" s="4">
        <v>101322.27</v>
      </c>
      <c r="D129" s="4">
        <v>16139.51</v>
      </c>
      <c r="E129" s="4">
        <v>33433.58</v>
      </c>
      <c r="F129" s="4">
        <v>84028.2</v>
      </c>
    </row>
    <row r="130" spans="1:6" ht="12.75" customHeight="1" x14ac:dyDescent="0.2">
      <c r="A130" s="3" t="s">
        <v>262</v>
      </c>
      <c r="B130" s="3" t="s">
        <v>263</v>
      </c>
      <c r="C130" s="4">
        <v>250</v>
      </c>
      <c r="D130" s="4">
        <v>0</v>
      </c>
      <c r="E130" s="4">
        <v>0</v>
      </c>
      <c r="F130" s="4">
        <v>250</v>
      </c>
    </row>
    <row r="131" spans="1:6" ht="12.75" customHeight="1" x14ac:dyDescent="0.2">
      <c r="A131" s="3" t="s">
        <v>264</v>
      </c>
      <c r="B131" s="3" t="s">
        <v>265</v>
      </c>
      <c r="C131" s="4">
        <v>62748.13</v>
      </c>
      <c r="D131" s="4">
        <v>9487.7800000000007</v>
      </c>
      <c r="E131" s="4">
        <v>6164.58</v>
      </c>
      <c r="F131" s="4">
        <v>66071.33</v>
      </c>
    </row>
    <row r="132" spans="1:6" ht="12.75" customHeight="1" x14ac:dyDescent="0.2">
      <c r="A132" s="3" t="s">
        <v>266</v>
      </c>
      <c r="B132" s="3" t="s">
        <v>267</v>
      </c>
      <c r="C132" s="4">
        <v>33917.19</v>
      </c>
      <c r="D132" s="4">
        <v>283.51</v>
      </c>
      <c r="E132" s="4">
        <v>4132.33</v>
      </c>
      <c r="F132" s="4">
        <v>30068.37</v>
      </c>
    </row>
    <row r="133" spans="1:6" ht="12.75" customHeight="1" x14ac:dyDescent="0.2">
      <c r="A133" s="3" t="s">
        <v>268</v>
      </c>
      <c r="B133" s="3" t="s">
        <v>269</v>
      </c>
      <c r="C133" s="4">
        <v>123572.21</v>
      </c>
      <c r="D133" s="4">
        <v>640.91</v>
      </c>
      <c r="E133" s="4">
        <v>10155.9</v>
      </c>
      <c r="F133" s="4">
        <v>114057.22</v>
      </c>
    </row>
    <row r="134" spans="1:6" ht="12.75" customHeight="1" x14ac:dyDescent="0.2">
      <c r="A134" s="3" t="s">
        <v>270</v>
      </c>
      <c r="B134" s="3" t="s">
        <v>271</v>
      </c>
      <c r="C134" s="4">
        <v>40676.199999999997</v>
      </c>
      <c r="D134" s="4">
        <v>5148.97</v>
      </c>
      <c r="E134" s="4">
        <v>18891.72</v>
      </c>
      <c r="F134" s="4">
        <v>26933.45</v>
      </c>
    </row>
    <row r="135" spans="1:6" ht="12.75" customHeight="1" x14ac:dyDescent="0.2">
      <c r="A135" s="3" t="s">
        <v>272</v>
      </c>
      <c r="B135" s="3" t="s">
        <v>273</v>
      </c>
      <c r="C135" s="4">
        <v>41223.01</v>
      </c>
      <c r="D135" s="4">
        <v>60209</v>
      </c>
      <c r="E135" s="4">
        <v>27094.3</v>
      </c>
      <c r="F135" s="4">
        <v>74337.710000000006</v>
      </c>
    </row>
    <row r="136" spans="1:6" ht="12.75" customHeight="1" x14ac:dyDescent="0.2">
      <c r="A136" s="3" t="s">
        <v>274</v>
      </c>
      <c r="B136" s="3" t="s">
        <v>275</v>
      </c>
      <c r="C136" s="4">
        <f>C137</f>
        <v>2147.44</v>
      </c>
      <c r="D136" s="4">
        <f>D137</f>
        <v>0</v>
      </c>
      <c r="E136" s="4">
        <f>E137</f>
        <v>1288.47</v>
      </c>
      <c r="F136" s="4">
        <f>F137</f>
        <v>858.97</v>
      </c>
    </row>
    <row r="137" spans="1:6" ht="12.75" customHeight="1" x14ac:dyDescent="0.2">
      <c r="A137" s="3" t="s">
        <v>276</v>
      </c>
      <c r="B137" s="3" t="s">
        <v>277</v>
      </c>
      <c r="C137" s="4">
        <f>SUM(C138:C139)</f>
        <v>2147.44</v>
      </c>
      <c r="D137" s="4">
        <f>SUM(D138:D139)</f>
        <v>0</v>
      </c>
      <c r="E137" s="4">
        <f>SUM(E138:E139)</f>
        <v>1288.47</v>
      </c>
      <c r="F137" s="4">
        <f>SUM(F138:F139)</f>
        <v>858.97</v>
      </c>
    </row>
    <row r="138" spans="1:6" ht="12.75" customHeight="1" x14ac:dyDescent="0.2">
      <c r="A138" s="3" t="s">
        <v>278</v>
      </c>
      <c r="B138" s="3" t="s">
        <v>279</v>
      </c>
      <c r="C138" s="4">
        <v>1509.94</v>
      </c>
      <c r="D138" s="4">
        <v>0</v>
      </c>
      <c r="E138" s="4">
        <v>905.97</v>
      </c>
      <c r="F138" s="4">
        <v>603.97</v>
      </c>
    </row>
    <row r="139" spans="1:6" ht="12.75" customHeight="1" x14ac:dyDescent="0.2">
      <c r="A139" s="3" t="s">
        <v>280</v>
      </c>
      <c r="B139" s="3" t="s">
        <v>277</v>
      </c>
      <c r="C139" s="4">
        <v>637.5</v>
      </c>
      <c r="D139" s="4">
        <v>0</v>
      </c>
      <c r="E139" s="4">
        <v>382.5</v>
      </c>
      <c r="F139" s="4">
        <v>255</v>
      </c>
    </row>
    <row r="140" spans="1:6" ht="12.75" customHeight="1" x14ac:dyDescent="0.2">
      <c r="A140" s="3" t="s">
        <v>281</v>
      </c>
      <c r="B140" s="3" t="s">
        <v>282</v>
      </c>
      <c r="C140" s="4">
        <f>C141+C144</f>
        <v>11668581.9</v>
      </c>
      <c r="D140" s="4">
        <f>D141+D144</f>
        <v>216854.91</v>
      </c>
      <c r="E140" s="4">
        <f>E141+E144</f>
        <v>106899</v>
      </c>
      <c r="F140" s="4">
        <f>F141+F144</f>
        <v>11778537.810000001</v>
      </c>
    </row>
    <row r="141" spans="1:6" ht="12.75" customHeight="1" x14ac:dyDescent="0.2">
      <c r="A141" s="3" t="s">
        <v>283</v>
      </c>
      <c r="B141" s="3" t="s">
        <v>284</v>
      </c>
      <c r="C141" s="4">
        <f>C142</f>
        <v>537190.68999999994</v>
      </c>
      <c r="D141" s="4">
        <f>D142</f>
        <v>148004.91</v>
      </c>
      <c r="E141" s="4">
        <f>E142</f>
        <v>0</v>
      </c>
      <c r="F141" s="4">
        <f>F142</f>
        <v>685195.6</v>
      </c>
    </row>
    <row r="142" spans="1:6" ht="12.75" customHeight="1" x14ac:dyDescent="0.2">
      <c r="A142" s="3" t="s">
        <v>285</v>
      </c>
      <c r="B142" s="3" t="s">
        <v>286</v>
      </c>
      <c r="C142" s="4">
        <f>SUM(C143:C143)</f>
        <v>537190.68999999994</v>
      </c>
      <c r="D142" s="4">
        <f>SUM(D143:D143)</f>
        <v>148004.91</v>
      </c>
      <c r="E142" s="4">
        <f>SUM(E143:E143)</f>
        <v>0</v>
      </c>
      <c r="F142" s="4">
        <f>SUM(F143:F143)</f>
        <v>685195.6</v>
      </c>
    </row>
    <row r="143" spans="1:6" ht="12.75" customHeight="1" x14ac:dyDescent="0.2">
      <c r="A143" s="3" t="s">
        <v>287</v>
      </c>
      <c r="B143" s="3" t="s">
        <v>288</v>
      </c>
      <c r="C143" s="4">
        <v>537190.68999999994</v>
      </c>
      <c r="D143" s="4">
        <v>148004.91</v>
      </c>
      <c r="E143" s="4">
        <v>0</v>
      </c>
      <c r="F143" s="4">
        <v>685195.6</v>
      </c>
    </row>
    <row r="144" spans="1:6" ht="12.75" customHeight="1" x14ac:dyDescent="0.2">
      <c r="A144" s="3" t="s">
        <v>289</v>
      </c>
      <c r="B144" s="3" t="s">
        <v>290</v>
      </c>
      <c r="C144" s="4">
        <f>C145+C153+C160+C167+C173</f>
        <v>11131391.210000001</v>
      </c>
      <c r="D144" s="4">
        <f>D145+D153+D160+D167+D173</f>
        <v>68850</v>
      </c>
      <c r="E144" s="4">
        <f>E145+E153+E160+E167+E173</f>
        <v>106899</v>
      </c>
      <c r="F144" s="4">
        <f>F145+F153+F160+F167+F173</f>
        <v>11093342.210000001</v>
      </c>
    </row>
    <row r="145" spans="1:6" ht="12.75" customHeight="1" x14ac:dyDescent="0.2">
      <c r="A145" s="3" t="s">
        <v>291</v>
      </c>
      <c r="B145" s="3" t="s">
        <v>292</v>
      </c>
      <c r="C145" s="4">
        <f>SUM(C146:C152)</f>
        <v>5673182.1100000003</v>
      </c>
      <c r="D145" s="4">
        <f>SUM(D146:D152)</f>
        <v>68850</v>
      </c>
      <c r="E145" s="4">
        <f>SUM(E146:E152)</f>
        <v>0</v>
      </c>
      <c r="F145" s="4">
        <f>SUM(F146:F152)</f>
        <v>5742032.1100000003</v>
      </c>
    </row>
    <row r="146" spans="1:6" ht="12.75" customHeight="1" x14ac:dyDescent="0.2">
      <c r="A146" s="3" t="s">
        <v>293</v>
      </c>
      <c r="B146" s="3" t="s">
        <v>294</v>
      </c>
      <c r="C146" s="4">
        <v>240199.73</v>
      </c>
      <c r="D146" s="4">
        <v>0</v>
      </c>
      <c r="E146" s="4">
        <v>0</v>
      </c>
      <c r="F146" s="4">
        <v>240199.73</v>
      </c>
    </row>
    <row r="147" spans="1:6" ht="12.75" customHeight="1" x14ac:dyDescent="0.2">
      <c r="A147" s="3" t="s">
        <v>295</v>
      </c>
      <c r="B147" s="3" t="s">
        <v>296</v>
      </c>
      <c r="C147" s="4">
        <v>1650666.52</v>
      </c>
      <c r="D147" s="4">
        <v>0</v>
      </c>
      <c r="E147" s="4">
        <v>0</v>
      </c>
      <c r="F147" s="4">
        <v>1650666.52</v>
      </c>
    </row>
    <row r="148" spans="1:6" ht="12.75" customHeight="1" x14ac:dyDescent="0.2">
      <c r="A148" s="3" t="s">
        <v>297</v>
      </c>
      <c r="B148" s="3" t="s">
        <v>298</v>
      </c>
      <c r="C148" s="4">
        <v>601318.09</v>
      </c>
      <c r="D148" s="4">
        <v>68850</v>
      </c>
      <c r="E148" s="4">
        <v>0</v>
      </c>
      <c r="F148" s="4">
        <v>670168.09</v>
      </c>
    </row>
    <row r="149" spans="1:6" ht="12.75" customHeight="1" x14ac:dyDescent="0.2">
      <c r="A149" s="3" t="s">
        <v>299</v>
      </c>
      <c r="B149" s="3" t="s">
        <v>300</v>
      </c>
      <c r="C149" s="4">
        <v>2089180.91</v>
      </c>
      <c r="D149" s="4">
        <v>0</v>
      </c>
      <c r="E149" s="4">
        <v>0</v>
      </c>
      <c r="F149" s="4">
        <v>2089180.91</v>
      </c>
    </row>
    <row r="150" spans="1:6" ht="12.75" customHeight="1" x14ac:dyDescent="0.2">
      <c r="A150" s="3" t="s">
        <v>301</v>
      </c>
      <c r="B150" s="3" t="s">
        <v>302</v>
      </c>
      <c r="C150" s="4">
        <v>495182.6</v>
      </c>
      <c r="D150" s="4">
        <v>0</v>
      </c>
      <c r="E150" s="4">
        <v>0</v>
      </c>
      <c r="F150" s="4">
        <v>495182.6</v>
      </c>
    </row>
    <row r="151" spans="1:6" ht="12.75" customHeight="1" x14ac:dyDescent="0.2">
      <c r="A151" s="3" t="s">
        <v>303</v>
      </c>
      <c r="B151" s="3" t="s">
        <v>304</v>
      </c>
      <c r="C151" s="4">
        <v>579864.31999999995</v>
      </c>
      <c r="D151" s="4">
        <v>0</v>
      </c>
      <c r="E151" s="4">
        <v>0</v>
      </c>
      <c r="F151" s="4">
        <v>579864.31999999995</v>
      </c>
    </row>
    <row r="152" spans="1:6" ht="12.75" customHeight="1" x14ac:dyDescent="0.2">
      <c r="A152" s="3" t="s">
        <v>305</v>
      </c>
      <c r="B152" s="3" t="s">
        <v>306</v>
      </c>
      <c r="C152" s="4">
        <v>16769.939999999999</v>
      </c>
      <c r="D152" s="4">
        <v>0</v>
      </c>
      <c r="E152" s="4">
        <v>0</v>
      </c>
      <c r="F152" s="4">
        <v>16769.939999999999</v>
      </c>
    </row>
    <row r="153" spans="1:6" ht="12.75" customHeight="1" x14ac:dyDescent="0.2">
      <c r="A153" s="3" t="s">
        <v>307</v>
      </c>
      <c r="B153" s="3" t="s">
        <v>308</v>
      </c>
      <c r="C153" s="4">
        <f>SUM(C154:C159)</f>
        <v>6717552.3799999999</v>
      </c>
      <c r="D153" s="4">
        <f>SUM(D154:D159)</f>
        <v>0</v>
      </c>
      <c r="E153" s="4">
        <f>SUM(E154:E159)</f>
        <v>0</v>
      </c>
      <c r="F153" s="4">
        <f>SUM(F154:F159)</f>
        <v>6717552.3799999999</v>
      </c>
    </row>
    <row r="154" spans="1:6" ht="12.75" customHeight="1" x14ac:dyDescent="0.2">
      <c r="A154" s="3" t="s">
        <v>309</v>
      </c>
      <c r="B154" s="3" t="s">
        <v>310</v>
      </c>
      <c r="C154" s="4">
        <v>1400292.54</v>
      </c>
      <c r="D154" s="4">
        <v>0</v>
      </c>
      <c r="E154" s="4">
        <v>0</v>
      </c>
      <c r="F154" s="4">
        <v>1400292.54</v>
      </c>
    </row>
    <row r="155" spans="1:6" ht="12.75" customHeight="1" x14ac:dyDescent="0.2">
      <c r="A155" s="3" t="s">
        <v>311</v>
      </c>
      <c r="B155" s="3" t="s">
        <v>312</v>
      </c>
      <c r="C155" s="4">
        <v>3835317.42</v>
      </c>
      <c r="D155" s="4">
        <v>0</v>
      </c>
      <c r="E155" s="4">
        <v>0</v>
      </c>
      <c r="F155" s="4">
        <v>3835317.42</v>
      </c>
    </row>
    <row r="156" spans="1:6" ht="12.75" customHeight="1" x14ac:dyDescent="0.2">
      <c r="A156" s="3" t="s">
        <v>313</v>
      </c>
      <c r="B156" s="3" t="s">
        <v>314</v>
      </c>
      <c r="C156" s="4">
        <v>372428.26</v>
      </c>
      <c r="D156" s="4">
        <v>0</v>
      </c>
      <c r="E156" s="4">
        <v>0</v>
      </c>
      <c r="F156" s="4">
        <v>372428.26</v>
      </c>
    </row>
    <row r="157" spans="1:6" ht="12.75" customHeight="1" x14ac:dyDescent="0.2">
      <c r="A157" s="3" t="s">
        <v>315</v>
      </c>
      <c r="B157" s="3" t="s">
        <v>316</v>
      </c>
      <c r="C157" s="4">
        <v>993731.49</v>
      </c>
      <c r="D157" s="4">
        <v>0</v>
      </c>
      <c r="E157" s="4">
        <v>0</v>
      </c>
      <c r="F157" s="4">
        <v>993731.49</v>
      </c>
    </row>
    <row r="158" spans="1:6" ht="12.75" customHeight="1" x14ac:dyDescent="0.2">
      <c r="A158" s="3" t="s">
        <v>317</v>
      </c>
      <c r="B158" s="3" t="s">
        <v>318</v>
      </c>
      <c r="C158" s="4">
        <v>88346.61</v>
      </c>
      <c r="D158" s="4">
        <v>0</v>
      </c>
      <c r="E158" s="4">
        <v>0</v>
      </c>
      <c r="F158" s="4">
        <v>88346.61</v>
      </c>
    </row>
    <row r="159" spans="1:6" ht="12.75" customHeight="1" x14ac:dyDescent="0.2">
      <c r="A159" s="3" t="s">
        <v>319</v>
      </c>
      <c r="B159" s="3" t="s">
        <v>320</v>
      </c>
      <c r="C159" s="4">
        <v>27436.06</v>
      </c>
      <c r="D159" s="4">
        <v>0</v>
      </c>
      <c r="E159" s="4">
        <v>0</v>
      </c>
      <c r="F159" s="4">
        <v>27436.06</v>
      </c>
    </row>
    <row r="160" spans="1:6" ht="12.75" customHeight="1" x14ac:dyDescent="0.2">
      <c r="A160" s="3" t="s">
        <v>321</v>
      </c>
      <c r="B160" s="3" t="s">
        <v>322</v>
      </c>
      <c r="C160" s="4">
        <f>SUM(C161:C166)</f>
        <v>-2925752.1</v>
      </c>
      <c r="D160" s="4">
        <f>SUM(D161:D166)</f>
        <v>0</v>
      </c>
      <c r="E160" s="4">
        <f>SUM(E161:E166)</f>
        <v>73885</v>
      </c>
      <c r="F160" s="4">
        <f>SUM(F161:F166)</f>
        <v>-2999637.1</v>
      </c>
    </row>
    <row r="161" spans="1:6" ht="12.75" customHeight="1" x14ac:dyDescent="0.2">
      <c r="A161" s="3" t="s">
        <v>323</v>
      </c>
      <c r="B161" s="3" t="s">
        <v>324</v>
      </c>
      <c r="C161" s="4">
        <v>-382407.59</v>
      </c>
      <c r="D161" s="4">
        <v>0</v>
      </c>
      <c r="E161" s="4">
        <v>13698</v>
      </c>
      <c r="F161" s="4">
        <v>-396105.59</v>
      </c>
    </row>
    <row r="162" spans="1:6" ht="12.75" customHeight="1" x14ac:dyDescent="0.2">
      <c r="A162" s="3" t="s">
        <v>325</v>
      </c>
      <c r="B162" s="3" t="s">
        <v>326</v>
      </c>
      <c r="C162" s="4">
        <v>-1106180.83</v>
      </c>
      <c r="D162" s="4">
        <v>0</v>
      </c>
      <c r="E162" s="4">
        <v>34427</v>
      </c>
      <c r="F162" s="4">
        <v>-1140607.83</v>
      </c>
    </row>
    <row r="163" spans="1:6" ht="12.75" customHeight="1" x14ac:dyDescent="0.2">
      <c r="A163" s="3" t="s">
        <v>327</v>
      </c>
      <c r="B163" s="3" t="s">
        <v>328</v>
      </c>
      <c r="C163" s="4">
        <v>-358493.12</v>
      </c>
      <c r="D163" s="4">
        <v>0</v>
      </c>
      <c r="E163" s="4">
        <v>10364</v>
      </c>
      <c r="F163" s="4">
        <v>-368857.12</v>
      </c>
    </row>
    <row r="164" spans="1:6" ht="12.75" customHeight="1" x14ac:dyDescent="0.2">
      <c r="A164" s="3" t="s">
        <v>329</v>
      </c>
      <c r="B164" s="3" t="s">
        <v>330</v>
      </c>
      <c r="C164" s="4">
        <v>-445269.43</v>
      </c>
      <c r="D164" s="4">
        <v>0</v>
      </c>
      <c r="E164" s="4">
        <v>8416</v>
      </c>
      <c r="F164" s="4">
        <v>-453685.43</v>
      </c>
    </row>
    <row r="165" spans="1:6" ht="12.75" customHeight="1" x14ac:dyDescent="0.2">
      <c r="A165" s="3" t="s">
        <v>331</v>
      </c>
      <c r="B165" s="3" t="s">
        <v>332</v>
      </c>
      <c r="C165" s="4">
        <v>-16769.939999999999</v>
      </c>
      <c r="D165" s="4">
        <v>0</v>
      </c>
      <c r="E165" s="4">
        <v>0</v>
      </c>
      <c r="F165" s="4">
        <v>-16769.939999999999</v>
      </c>
    </row>
    <row r="166" spans="1:6" ht="12.75" customHeight="1" x14ac:dyDescent="0.2">
      <c r="A166" s="3" t="s">
        <v>333</v>
      </c>
      <c r="B166" s="3" t="s">
        <v>334</v>
      </c>
      <c r="C166" s="4">
        <v>-616631.18999999994</v>
      </c>
      <c r="D166" s="4">
        <v>0</v>
      </c>
      <c r="E166" s="4">
        <v>6980</v>
      </c>
      <c r="F166" s="4">
        <v>-623611.18999999994</v>
      </c>
    </row>
    <row r="167" spans="1:6" ht="12.75" customHeight="1" x14ac:dyDescent="0.2">
      <c r="A167" s="3" t="s">
        <v>335</v>
      </c>
      <c r="B167" s="3" t="s">
        <v>336</v>
      </c>
      <c r="C167" s="4">
        <f>SUM(C168:C172)</f>
        <v>-2893771.98</v>
      </c>
      <c r="D167" s="4">
        <f>SUM(D168:D172)</f>
        <v>0</v>
      </c>
      <c r="E167" s="4">
        <f>SUM(E168:E172)</f>
        <v>33014</v>
      </c>
      <c r="F167" s="4">
        <f>SUM(F168:F172)</f>
        <v>-2926785.98</v>
      </c>
    </row>
    <row r="168" spans="1:6" ht="12.75" customHeight="1" x14ac:dyDescent="0.2">
      <c r="A168" s="3" t="s">
        <v>337</v>
      </c>
      <c r="B168" s="3" t="s">
        <v>338</v>
      </c>
      <c r="C168" s="4">
        <v>-1423707.62</v>
      </c>
      <c r="D168" s="4">
        <v>0</v>
      </c>
      <c r="E168" s="4">
        <v>31194</v>
      </c>
      <c r="F168" s="4">
        <v>-1454901.62</v>
      </c>
    </row>
    <row r="169" spans="1:6" ht="12.75" customHeight="1" x14ac:dyDescent="0.2">
      <c r="A169" s="3" t="s">
        <v>339</v>
      </c>
      <c r="B169" s="3" t="s">
        <v>340</v>
      </c>
      <c r="C169" s="4">
        <v>-362539.83</v>
      </c>
      <c r="D169" s="4">
        <v>0</v>
      </c>
      <c r="E169" s="4">
        <v>1446</v>
      </c>
      <c r="F169" s="4">
        <v>-363985.83</v>
      </c>
    </row>
    <row r="170" spans="1:6" ht="12.75" customHeight="1" x14ac:dyDescent="0.2">
      <c r="A170" s="3" t="s">
        <v>341</v>
      </c>
      <c r="B170" s="3" t="s">
        <v>342</v>
      </c>
      <c r="C170" s="4">
        <v>-991741.86</v>
      </c>
      <c r="D170" s="4">
        <v>0</v>
      </c>
      <c r="E170" s="4">
        <v>374</v>
      </c>
      <c r="F170" s="4">
        <v>-992115.86</v>
      </c>
    </row>
    <row r="171" spans="1:6" ht="12.75" customHeight="1" x14ac:dyDescent="0.2">
      <c r="A171" s="3" t="s">
        <v>343</v>
      </c>
      <c r="B171" s="3" t="s">
        <v>344</v>
      </c>
      <c r="C171" s="4">
        <v>-88346.61</v>
      </c>
      <c r="D171" s="4">
        <v>0</v>
      </c>
      <c r="E171" s="4">
        <v>0</v>
      </c>
      <c r="F171" s="4">
        <v>-88346.61</v>
      </c>
    </row>
    <row r="172" spans="1:6" ht="12.75" customHeight="1" x14ac:dyDescent="0.2">
      <c r="A172" s="3" t="s">
        <v>345</v>
      </c>
      <c r="B172" s="3" t="s">
        <v>346</v>
      </c>
      <c r="C172" s="4">
        <v>-27436.06</v>
      </c>
      <c r="D172" s="4">
        <v>0</v>
      </c>
      <c r="E172" s="4">
        <v>0</v>
      </c>
      <c r="F172" s="4">
        <v>-27436.06</v>
      </c>
    </row>
    <row r="173" spans="1:6" ht="12.75" customHeight="1" x14ac:dyDescent="0.2">
      <c r="A173" s="3" t="s">
        <v>347</v>
      </c>
      <c r="B173" s="3" t="s">
        <v>348</v>
      </c>
      <c r="C173" s="4">
        <f>SUM(C174:C174)</f>
        <v>4560180.8</v>
      </c>
      <c r="D173" s="4">
        <f>SUM(D174:D174)</f>
        <v>0</v>
      </c>
      <c r="E173" s="4">
        <f>SUM(E174:E174)</f>
        <v>0</v>
      </c>
      <c r="F173" s="4">
        <f>SUM(F174:F174)</f>
        <v>4560180.8</v>
      </c>
    </row>
    <row r="174" spans="1:6" ht="12.75" customHeight="1" x14ac:dyDescent="0.2">
      <c r="A174" s="3" t="s">
        <v>349</v>
      </c>
      <c r="B174" s="3" t="s">
        <v>350</v>
      </c>
      <c r="C174" s="4">
        <v>4560180.8</v>
      </c>
      <c r="D174" s="4">
        <v>0</v>
      </c>
      <c r="E174" s="4">
        <v>0</v>
      </c>
      <c r="F174" s="4">
        <v>4560180.8</v>
      </c>
    </row>
    <row r="175" spans="1:6" ht="12.75" customHeight="1" x14ac:dyDescent="0.2">
      <c r="A175" s="3" t="s">
        <v>351</v>
      </c>
      <c r="B175" s="3" t="s">
        <v>352</v>
      </c>
      <c r="C175" s="4">
        <f>SUM(C176:C176)</f>
        <v>13097.02</v>
      </c>
      <c r="D175" s="4">
        <f>SUM(D176:D176)</f>
        <v>0</v>
      </c>
      <c r="E175" s="4">
        <f>SUM(E176:E176)</f>
        <v>0</v>
      </c>
      <c r="F175" s="4">
        <f>SUM(F176:F176)</f>
        <v>13097.02</v>
      </c>
    </row>
    <row r="176" spans="1:6" ht="12.75" customHeight="1" x14ac:dyDescent="0.2">
      <c r="A176" s="3" t="s">
        <v>353</v>
      </c>
      <c r="B176" s="3" t="s">
        <v>354</v>
      </c>
      <c r="C176" s="4">
        <v>13097.02</v>
      </c>
      <c r="D176" s="4">
        <v>0</v>
      </c>
      <c r="E176" s="4">
        <v>0</v>
      </c>
      <c r="F176" s="4">
        <v>13097.02</v>
      </c>
    </row>
    <row r="177" spans="1:6" ht="12.75" customHeight="1" x14ac:dyDescent="0.2">
      <c r="A177" s="3" t="s">
        <v>355</v>
      </c>
      <c r="B177" s="3" t="s">
        <v>356</v>
      </c>
      <c r="C177" s="4">
        <f>SUM(C178:C178)</f>
        <v>-13097.02</v>
      </c>
      <c r="D177" s="4">
        <f>SUM(D178:D178)</f>
        <v>0</v>
      </c>
      <c r="E177" s="4">
        <f>SUM(E178:E178)</f>
        <v>0</v>
      </c>
      <c r="F177" s="4">
        <f>SUM(F178:F178)</f>
        <v>-13097.02</v>
      </c>
    </row>
    <row r="178" spans="1:6" ht="12.75" customHeight="1" x14ac:dyDescent="0.2">
      <c r="A178" s="3" t="s">
        <v>357</v>
      </c>
      <c r="B178" s="3" t="s">
        <v>356</v>
      </c>
      <c r="C178" s="4">
        <v>-13097.02</v>
      </c>
      <c r="D178" s="4">
        <v>0</v>
      </c>
      <c r="E178" s="4">
        <v>0</v>
      </c>
      <c r="F178" s="4">
        <v>-13097.02</v>
      </c>
    </row>
    <row r="179" spans="1:6" ht="12.75" customHeight="1" x14ac:dyDescent="0.2">
      <c r="A179" s="3" t="s">
        <v>358</v>
      </c>
      <c r="B179" s="3" t="s">
        <v>359</v>
      </c>
      <c r="C179" s="4">
        <f>C180+C908+C925</f>
        <v>53707386.880000003</v>
      </c>
      <c r="D179" s="4">
        <f>D180+D908+D925</f>
        <v>77669970.149999991</v>
      </c>
      <c r="E179" s="4">
        <f>E180+E908+E925</f>
        <v>79703457.030000001</v>
      </c>
      <c r="F179" s="4">
        <f>F180+F908+F925</f>
        <v>55740873.760000005</v>
      </c>
    </row>
    <row r="180" spans="1:6" ht="12.75" customHeight="1" x14ac:dyDescent="0.2">
      <c r="A180" s="3" t="s">
        <v>360</v>
      </c>
      <c r="B180" s="3" t="s">
        <v>9</v>
      </c>
      <c r="C180" s="4">
        <f>C181+C845+C879+C883+C893</f>
        <v>33666235.450000003</v>
      </c>
      <c r="D180" s="4">
        <f>D181+D845+D879+D883+D893</f>
        <v>77343679.709999993</v>
      </c>
      <c r="E180" s="4">
        <f>E181+E845+E879+E883+E893</f>
        <v>79232200.099999994</v>
      </c>
      <c r="F180" s="4">
        <f>F181+F845+F879+F883+F893</f>
        <v>35554755.840000004</v>
      </c>
    </row>
    <row r="181" spans="1:6" ht="12.75" customHeight="1" x14ac:dyDescent="0.2">
      <c r="A181" s="3" t="s">
        <v>361</v>
      </c>
      <c r="B181" s="3" t="s">
        <v>362</v>
      </c>
      <c r="C181" s="4">
        <f>C182+C290+C336+C759</f>
        <v>7742471.3400000026</v>
      </c>
      <c r="D181" s="4">
        <f>D182+D290+D336+D759</f>
        <v>19709077.510000002</v>
      </c>
      <c r="E181" s="4">
        <f>E182+E290+E336+E759</f>
        <v>20004450.659999996</v>
      </c>
      <c r="F181" s="4">
        <f>F182+F290+F336+F759</f>
        <v>8037844.4900000002</v>
      </c>
    </row>
    <row r="182" spans="1:6" ht="12.75" customHeight="1" x14ac:dyDescent="0.2">
      <c r="A182" s="3" t="s">
        <v>363</v>
      </c>
      <c r="B182" s="3" t="s">
        <v>364</v>
      </c>
      <c r="C182" s="4">
        <f>SUM(C183:C289)</f>
        <v>1777770.7000000002</v>
      </c>
      <c r="D182" s="4">
        <f>SUM(D183:D289)</f>
        <v>5225383.91</v>
      </c>
      <c r="E182" s="4">
        <f>SUM(E183:E289)</f>
        <v>5324031.99</v>
      </c>
      <c r="F182" s="4">
        <f>SUM(F183:F289)</f>
        <v>1876418.7799999998</v>
      </c>
    </row>
    <row r="183" spans="1:6" ht="12.75" customHeight="1" x14ac:dyDescent="0.2">
      <c r="A183" s="3" t="s">
        <v>365</v>
      </c>
      <c r="B183" s="3" t="s">
        <v>366</v>
      </c>
      <c r="C183" s="4">
        <v>57207.95</v>
      </c>
      <c r="D183" s="4">
        <v>140223.54999999999</v>
      </c>
      <c r="E183" s="4">
        <v>163731.6</v>
      </c>
      <c r="F183" s="4">
        <v>80716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0</v>
      </c>
      <c r="E184" s="4">
        <v>16174.6</v>
      </c>
      <c r="F184" s="4">
        <v>16174.6</v>
      </c>
    </row>
    <row r="185" spans="1:6" ht="12.75" customHeight="1" x14ac:dyDescent="0.2">
      <c r="A185" s="3" t="s">
        <v>369</v>
      </c>
      <c r="B185" s="3" t="s">
        <v>370</v>
      </c>
      <c r="C185" s="4">
        <v>0</v>
      </c>
      <c r="D185" s="4">
        <v>545</v>
      </c>
      <c r="E185" s="4">
        <v>545</v>
      </c>
      <c r="F185" s="4">
        <v>0</v>
      </c>
    </row>
    <row r="186" spans="1:6" ht="12.75" customHeight="1" x14ac:dyDescent="0.2">
      <c r="A186" s="3" t="s">
        <v>371</v>
      </c>
      <c r="B186" s="3" t="s">
        <v>372</v>
      </c>
      <c r="C186" s="4">
        <v>0</v>
      </c>
      <c r="D186" s="4">
        <v>690</v>
      </c>
      <c r="E186" s="4">
        <v>690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0</v>
      </c>
      <c r="D187" s="4">
        <v>670</v>
      </c>
      <c r="E187" s="4">
        <v>4494</v>
      </c>
      <c r="F187" s="4">
        <v>3824</v>
      </c>
    </row>
    <row r="188" spans="1:6" ht="12.75" customHeight="1" x14ac:dyDescent="0.2">
      <c r="A188" s="3" t="s">
        <v>375</v>
      </c>
      <c r="B188" s="3" t="s">
        <v>376</v>
      </c>
      <c r="C188" s="4">
        <v>23366.2</v>
      </c>
      <c r="D188" s="4">
        <v>31073.599999999999</v>
      </c>
      <c r="E188" s="4">
        <v>22242.400000000001</v>
      </c>
      <c r="F188" s="4">
        <v>14535</v>
      </c>
    </row>
    <row r="189" spans="1:6" ht="12.75" customHeight="1" x14ac:dyDescent="0.2">
      <c r="A189" s="3" t="s">
        <v>377</v>
      </c>
      <c r="B189" s="3" t="s">
        <v>378</v>
      </c>
      <c r="C189" s="4">
        <v>0</v>
      </c>
      <c r="D189" s="4">
        <v>1853.07</v>
      </c>
      <c r="E189" s="4">
        <v>1853.07</v>
      </c>
      <c r="F189" s="4">
        <v>0</v>
      </c>
    </row>
    <row r="190" spans="1:6" ht="12.75" customHeight="1" x14ac:dyDescent="0.2">
      <c r="A190" s="3" t="s">
        <v>379</v>
      </c>
      <c r="B190" s="3" t="s">
        <v>380</v>
      </c>
      <c r="C190" s="4">
        <v>654.12</v>
      </c>
      <c r="D190" s="4">
        <v>7027.29</v>
      </c>
      <c r="E190" s="4">
        <v>19815.8</v>
      </c>
      <c r="F190" s="4">
        <v>13442.63</v>
      </c>
    </row>
    <row r="191" spans="1:6" ht="12.75" customHeight="1" x14ac:dyDescent="0.2">
      <c r="A191" s="3" t="s">
        <v>381</v>
      </c>
      <c r="B191" s="3" t="s">
        <v>382</v>
      </c>
      <c r="C191" s="4">
        <v>7707</v>
      </c>
      <c r="D191" s="4">
        <v>32262.720000000001</v>
      </c>
      <c r="E191" s="4">
        <v>35961.24</v>
      </c>
      <c r="F191" s="4">
        <v>11405.52</v>
      </c>
    </row>
    <row r="192" spans="1:6" ht="12.75" customHeight="1" x14ac:dyDescent="0.2">
      <c r="A192" s="3" t="s">
        <v>383</v>
      </c>
      <c r="B192" s="3" t="s">
        <v>384</v>
      </c>
      <c r="C192" s="4">
        <v>52365.81</v>
      </c>
      <c r="D192" s="4">
        <v>73113.539999999994</v>
      </c>
      <c r="E192" s="4">
        <v>62807.4</v>
      </c>
      <c r="F192" s="4">
        <v>42059.67</v>
      </c>
    </row>
    <row r="193" spans="1:6" ht="12.75" customHeight="1" x14ac:dyDescent="0.2">
      <c r="A193" s="3" t="s">
        <v>385</v>
      </c>
      <c r="B193" s="3" t="s">
        <v>386</v>
      </c>
      <c r="C193" s="4">
        <v>326</v>
      </c>
      <c r="D193" s="4">
        <v>44</v>
      </c>
      <c r="E193" s="4">
        <v>44</v>
      </c>
      <c r="F193" s="4">
        <v>326</v>
      </c>
    </row>
    <row r="194" spans="1:6" ht="12.75" customHeight="1" x14ac:dyDescent="0.2">
      <c r="A194" s="3" t="s">
        <v>387</v>
      </c>
      <c r="B194" s="3" t="s">
        <v>388</v>
      </c>
      <c r="C194" s="4">
        <v>0</v>
      </c>
      <c r="D194" s="4">
        <v>4935.8</v>
      </c>
      <c r="E194" s="4">
        <v>4935.8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14659.37</v>
      </c>
      <c r="D195" s="4">
        <v>50465.87</v>
      </c>
      <c r="E195" s="4">
        <v>48682.400000000001</v>
      </c>
      <c r="F195" s="4">
        <v>12875.9</v>
      </c>
    </row>
    <row r="196" spans="1:6" ht="12.75" customHeight="1" x14ac:dyDescent="0.2">
      <c r="A196" s="3" t="s">
        <v>391</v>
      </c>
      <c r="B196" s="3" t="s">
        <v>392</v>
      </c>
      <c r="C196" s="4">
        <v>5055.49</v>
      </c>
      <c r="D196" s="4">
        <v>14541.91</v>
      </c>
      <c r="E196" s="4">
        <v>11104.39</v>
      </c>
      <c r="F196" s="4">
        <v>1617.97</v>
      </c>
    </row>
    <row r="197" spans="1:6" ht="12.75" customHeight="1" x14ac:dyDescent="0.2">
      <c r="A197" s="3" t="s">
        <v>393</v>
      </c>
      <c r="B197" s="3" t="s">
        <v>394</v>
      </c>
      <c r="C197" s="4">
        <v>0</v>
      </c>
      <c r="D197" s="4">
        <v>1258</v>
      </c>
      <c r="E197" s="4">
        <v>2413</v>
      </c>
      <c r="F197" s="4">
        <v>1155</v>
      </c>
    </row>
    <row r="198" spans="1:6" ht="12.75" customHeight="1" x14ac:dyDescent="0.2">
      <c r="A198" s="3" t="s">
        <v>395</v>
      </c>
      <c r="B198" s="3" t="s">
        <v>396</v>
      </c>
      <c r="C198" s="4">
        <v>0</v>
      </c>
      <c r="D198" s="4">
        <v>15.6</v>
      </c>
      <c r="E198" s="4">
        <v>15.6</v>
      </c>
      <c r="F198" s="4">
        <v>0</v>
      </c>
    </row>
    <row r="199" spans="1:6" ht="12.75" customHeight="1" x14ac:dyDescent="0.2">
      <c r="A199" s="3" t="s">
        <v>397</v>
      </c>
      <c r="B199" s="3" t="s">
        <v>398</v>
      </c>
      <c r="C199" s="4">
        <v>29589.56</v>
      </c>
      <c r="D199" s="4">
        <v>21129.3</v>
      </c>
      <c r="E199" s="4">
        <v>21129.3</v>
      </c>
      <c r="F199" s="4">
        <v>29589.56</v>
      </c>
    </row>
    <row r="200" spans="1:6" ht="12.75" customHeight="1" x14ac:dyDescent="0.2">
      <c r="A200" s="3" t="s">
        <v>399</v>
      </c>
      <c r="B200" s="3" t="s">
        <v>400</v>
      </c>
      <c r="C200" s="4">
        <v>677.25</v>
      </c>
      <c r="D200" s="4">
        <v>677.25</v>
      </c>
      <c r="E200" s="4">
        <v>0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941.5</v>
      </c>
      <c r="D201" s="4">
        <v>1601.5</v>
      </c>
      <c r="E201" s="4">
        <v>660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1746.12</v>
      </c>
      <c r="E202" s="4">
        <v>1746.12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0</v>
      </c>
      <c r="D203" s="4">
        <v>2502.6999999999998</v>
      </c>
      <c r="E203" s="4">
        <v>2502.6999999999998</v>
      </c>
      <c r="F203" s="4">
        <v>0</v>
      </c>
    </row>
    <row r="204" spans="1:6" ht="12.75" customHeight="1" x14ac:dyDescent="0.2">
      <c r="A204" s="3" t="s">
        <v>407</v>
      </c>
      <c r="B204" s="3" t="s">
        <v>408</v>
      </c>
      <c r="C204" s="4">
        <v>12340.82</v>
      </c>
      <c r="D204" s="4">
        <v>9490</v>
      </c>
      <c r="E204" s="4">
        <v>9489.3799999999992</v>
      </c>
      <c r="F204" s="4">
        <v>12340.2</v>
      </c>
    </row>
    <row r="205" spans="1:6" ht="12.75" customHeight="1" x14ac:dyDescent="0.2">
      <c r="A205" s="3" t="s">
        <v>409</v>
      </c>
      <c r="B205" s="3" t="s">
        <v>410</v>
      </c>
      <c r="C205" s="4">
        <v>122722.06</v>
      </c>
      <c r="D205" s="4">
        <v>242224.08</v>
      </c>
      <c r="E205" s="4">
        <v>318491.21000000002</v>
      </c>
      <c r="F205" s="4">
        <v>198989.19</v>
      </c>
    </row>
    <row r="206" spans="1:6" ht="12.75" customHeight="1" x14ac:dyDescent="0.2">
      <c r="A206" s="3" t="s">
        <v>411</v>
      </c>
      <c r="B206" s="3" t="s">
        <v>412</v>
      </c>
      <c r="C206" s="4">
        <v>10448.92</v>
      </c>
      <c r="D206" s="4">
        <v>93803.54</v>
      </c>
      <c r="E206" s="4">
        <v>106335.92</v>
      </c>
      <c r="F206" s="4">
        <v>22981.3</v>
      </c>
    </row>
    <row r="207" spans="1:6" ht="12.75" customHeight="1" x14ac:dyDescent="0.2">
      <c r="A207" s="3" t="s">
        <v>413</v>
      </c>
      <c r="B207" s="3" t="s">
        <v>414</v>
      </c>
      <c r="C207" s="4">
        <v>2663.22</v>
      </c>
      <c r="D207" s="4">
        <v>7680.26</v>
      </c>
      <c r="E207" s="4">
        <v>6865.04</v>
      </c>
      <c r="F207" s="4">
        <v>1848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3856</v>
      </c>
      <c r="E208" s="4">
        <v>3856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416</v>
      </c>
      <c r="E209" s="4">
        <v>416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0</v>
      </c>
      <c r="D210" s="4">
        <v>2975</v>
      </c>
      <c r="E210" s="4">
        <v>2975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0</v>
      </c>
      <c r="D211" s="4">
        <v>674</v>
      </c>
      <c r="E211" s="4">
        <v>674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1509.81</v>
      </c>
      <c r="E212" s="4">
        <v>1509.81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3180</v>
      </c>
      <c r="E213" s="4">
        <v>3999</v>
      </c>
      <c r="F213" s="4">
        <v>819</v>
      </c>
    </row>
    <row r="214" spans="1:6" ht="12.75" customHeight="1" x14ac:dyDescent="0.2">
      <c r="A214" s="3" t="s">
        <v>427</v>
      </c>
      <c r="B214" s="3" t="s">
        <v>428</v>
      </c>
      <c r="C214" s="4">
        <v>10284</v>
      </c>
      <c r="D214" s="4">
        <v>16326.4</v>
      </c>
      <c r="E214" s="4">
        <v>6042.4</v>
      </c>
      <c r="F214" s="4">
        <v>0</v>
      </c>
    </row>
    <row r="215" spans="1:6" ht="12.75" customHeight="1" x14ac:dyDescent="0.2">
      <c r="A215" s="3" t="s">
        <v>429</v>
      </c>
      <c r="B215" s="3" t="s">
        <v>430</v>
      </c>
      <c r="C215" s="4">
        <v>46523.86</v>
      </c>
      <c r="D215" s="4">
        <v>0</v>
      </c>
      <c r="E215" s="4">
        <v>0</v>
      </c>
      <c r="F215" s="4">
        <v>46523.86</v>
      </c>
    </row>
    <row r="216" spans="1:6" ht="12.75" customHeight="1" x14ac:dyDescent="0.2">
      <c r="A216" s="3" t="s">
        <v>431</v>
      </c>
      <c r="B216" s="3" t="s">
        <v>432</v>
      </c>
      <c r="C216" s="4">
        <v>216.77</v>
      </c>
      <c r="D216" s="4">
        <v>998.73</v>
      </c>
      <c r="E216" s="4">
        <v>1557.79</v>
      </c>
      <c r="F216" s="4">
        <v>775.83</v>
      </c>
    </row>
    <row r="217" spans="1:6" ht="12.75" customHeight="1" x14ac:dyDescent="0.2">
      <c r="A217" s="3" t="s">
        <v>433</v>
      </c>
      <c r="B217" s="3" t="s">
        <v>434</v>
      </c>
      <c r="C217" s="4">
        <v>5500</v>
      </c>
      <c r="D217" s="4">
        <v>7700</v>
      </c>
      <c r="E217" s="4">
        <v>6715</v>
      </c>
      <c r="F217" s="4">
        <v>4515</v>
      </c>
    </row>
    <row r="218" spans="1:6" ht="12.75" customHeight="1" x14ac:dyDescent="0.2">
      <c r="A218" s="3" t="s">
        <v>435</v>
      </c>
      <c r="B218" s="3" t="s">
        <v>436</v>
      </c>
      <c r="C218" s="4">
        <v>0</v>
      </c>
      <c r="D218" s="4">
        <v>4480</v>
      </c>
      <c r="E218" s="4">
        <v>4480</v>
      </c>
      <c r="F218" s="4">
        <v>0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0</v>
      </c>
      <c r="E219" s="4">
        <v>920</v>
      </c>
      <c r="F219" s="4">
        <v>920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60</v>
      </c>
      <c r="E220" s="4">
        <v>60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366.84</v>
      </c>
      <c r="D221" s="4">
        <v>4640.6400000000003</v>
      </c>
      <c r="E221" s="4">
        <v>5054.22</v>
      </c>
      <c r="F221" s="4">
        <v>780.42</v>
      </c>
    </row>
    <row r="222" spans="1:6" ht="12.75" customHeight="1" x14ac:dyDescent="0.2">
      <c r="A222" s="3" t="s">
        <v>443</v>
      </c>
      <c r="B222" s="3" t="s">
        <v>444</v>
      </c>
      <c r="C222" s="4">
        <v>657</v>
      </c>
      <c r="D222" s="4">
        <v>657</v>
      </c>
      <c r="E222" s="4">
        <v>728</v>
      </c>
      <c r="F222" s="4">
        <v>728</v>
      </c>
    </row>
    <row r="223" spans="1:6" ht="12.75" customHeight="1" x14ac:dyDescent="0.2">
      <c r="A223" s="3" t="s">
        <v>445</v>
      </c>
      <c r="B223" s="3" t="s">
        <v>446</v>
      </c>
      <c r="C223" s="4">
        <v>10224.9</v>
      </c>
      <c r="D223" s="4">
        <v>14064.9</v>
      </c>
      <c r="E223" s="4">
        <v>16230</v>
      </c>
      <c r="F223" s="4">
        <v>12390</v>
      </c>
    </row>
    <row r="224" spans="1:6" ht="12.75" customHeight="1" x14ac:dyDescent="0.2">
      <c r="A224" s="3" t="s">
        <v>447</v>
      </c>
      <c r="B224" s="3" t="s">
        <v>448</v>
      </c>
      <c r="C224" s="4">
        <v>0</v>
      </c>
      <c r="D224" s="4">
        <v>2098</v>
      </c>
      <c r="E224" s="4">
        <v>2098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1440</v>
      </c>
      <c r="D225" s="4">
        <v>0</v>
      </c>
      <c r="E225" s="4">
        <v>0</v>
      </c>
      <c r="F225" s="4">
        <v>1440</v>
      </c>
    </row>
    <row r="226" spans="1:6" ht="12.75" customHeight="1" x14ac:dyDescent="0.2">
      <c r="A226" s="3" t="s">
        <v>451</v>
      </c>
      <c r="B226" s="3" t="s">
        <v>452</v>
      </c>
      <c r="C226" s="4">
        <v>5742.39</v>
      </c>
      <c r="D226" s="4">
        <v>605.94000000000005</v>
      </c>
      <c r="E226" s="4">
        <v>605.94000000000005</v>
      </c>
      <c r="F226" s="4">
        <v>5742.39</v>
      </c>
    </row>
    <row r="227" spans="1:6" ht="12.75" customHeight="1" x14ac:dyDescent="0.2">
      <c r="A227" s="3" t="s">
        <v>453</v>
      </c>
      <c r="B227" s="3" t="s">
        <v>454</v>
      </c>
      <c r="C227" s="4">
        <v>4880</v>
      </c>
      <c r="D227" s="4">
        <v>4880</v>
      </c>
      <c r="E227" s="4">
        <v>0</v>
      </c>
      <c r="F227" s="4">
        <v>0</v>
      </c>
    </row>
    <row r="228" spans="1:6" ht="12.75" customHeight="1" x14ac:dyDescent="0.2">
      <c r="A228" s="3" t="s">
        <v>455</v>
      </c>
      <c r="B228" s="3" t="s">
        <v>456</v>
      </c>
      <c r="C228" s="4">
        <v>36215.699999999997</v>
      </c>
      <c r="D228" s="4">
        <v>97050.07</v>
      </c>
      <c r="E228" s="4">
        <v>92009.48</v>
      </c>
      <c r="F228" s="4">
        <v>31175.11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0</v>
      </c>
      <c r="E229" s="4">
        <v>6777</v>
      </c>
      <c r="F229" s="4">
        <v>6777</v>
      </c>
    </row>
    <row r="230" spans="1:6" ht="12.75" customHeight="1" x14ac:dyDescent="0.2">
      <c r="A230" s="3" t="s">
        <v>459</v>
      </c>
      <c r="B230" s="3" t="s">
        <v>460</v>
      </c>
      <c r="C230" s="4">
        <v>3612.29</v>
      </c>
      <c r="D230" s="4">
        <v>0</v>
      </c>
      <c r="E230" s="4">
        <v>0</v>
      </c>
      <c r="F230" s="4">
        <v>3612.29</v>
      </c>
    </row>
    <row r="231" spans="1:6" ht="12.75" customHeight="1" x14ac:dyDescent="0.2">
      <c r="A231" s="3" t="s">
        <v>461</v>
      </c>
      <c r="B231" s="3" t="s">
        <v>462</v>
      </c>
      <c r="C231" s="4">
        <v>1695</v>
      </c>
      <c r="D231" s="4">
        <v>1695</v>
      </c>
      <c r="E231" s="4">
        <v>0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1910.4</v>
      </c>
      <c r="D232" s="4">
        <v>426.4</v>
      </c>
      <c r="E232" s="4">
        <v>319.8</v>
      </c>
      <c r="F232" s="4">
        <v>1803.8</v>
      </c>
    </row>
    <row r="233" spans="1:6" ht="12.75" customHeight="1" x14ac:dyDescent="0.2">
      <c r="A233" s="3" t="s">
        <v>465</v>
      </c>
      <c r="B233" s="3" t="s">
        <v>466</v>
      </c>
      <c r="C233" s="4">
        <v>0</v>
      </c>
      <c r="D233" s="4">
        <v>4570.24</v>
      </c>
      <c r="E233" s="4">
        <v>7711.69</v>
      </c>
      <c r="F233" s="4">
        <v>3141.45</v>
      </c>
    </row>
    <row r="234" spans="1:6" ht="12.75" customHeight="1" x14ac:dyDescent="0.2">
      <c r="A234" s="3" t="s">
        <v>467</v>
      </c>
      <c r="B234" s="3" t="s">
        <v>468</v>
      </c>
      <c r="C234" s="4">
        <v>72829.89</v>
      </c>
      <c r="D234" s="4">
        <v>232527.53</v>
      </c>
      <c r="E234" s="4">
        <v>221885.29</v>
      </c>
      <c r="F234" s="4">
        <v>62187.65</v>
      </c>
    </row>
    <row r="235" spans="1:6" ht="12.75" customHeight="1" x14ac:dyDescent="0.2">
      <c r="A235" s="3" t="s">
        <v>469</v>
      </c>
      <c r="B235" s="3" t="s">
        <v>470</v>
      </c>
      <c r="C235" s="4">
        <v>22873.58</v>
      </c>
      <c r="D235" s="4">
        <v>89086.25</v>
      </c>
      <c r="E235" s="4">
        <v>90614.49</v>
      </c>
      <c r="F235" s="4">
        <v>24401.82</v>
      </c>
    </row>
    <row r="236" spans="1:6" ht="12.75" customHeight="1" x14ac:dyDescent="0.2">
      <c r="A236" s="3" t="s">
        <v>471</v>
      </c>
      <c r="B236" s="3" t="s">
        <v>472</v>
      </c>
      <c r="C236" s="4">
        <v>5515.68</v>
      </c>
      <c r="D236" s="4">
        <v>77951.66</v>
      </c>
      <c r="E236" s="4">
        <v>72435.98</v>
      </c>
      <c r="F236" s="4">
        <v>0</v>
      </c>
    </row>
    <row r="237" spans="1:6" ht="12.75" customHeight="1" x14ac:dyDescent="0.2">
      <c r="A237" s="3" t="s">
        <v>473</v>
      </c>
      <c r="B237" s="3" t="s">
        <v>474</v>
      </c>
      <c r="C237" s="4">
        <v>1402.8</v>
      </c>
      <c r="D237" s="4">
        <v>4424.67</v>
      </c>
      <c r="E237" s="4">
        <v>9387.6299999999992</v>
      </c>
      <c r="F237" s="4">
        <v>6365.76</v>
      </c>
    </row>
    <row r="238" spans="1:6" ht="12.75" customHeight="1" x14ac:dyDescent="0.2">
      <c r="A238" s="3" t="s">
        <v>475</v>
      </c>
      <c r="B238" s="3" t="s">
        <v>476</v>
      </c>
      <c r="C238" s="4">
        <v>430</v>
      </c>
      <c r="D238" s="4">
        <v>430</v>
      </c>
      <c r="E238" s="4">
        <v>0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1990.46</v>
      </c>
      <c r="D239" s="4">
        <v>3795.65</v>
      </c>
      <c r="E239" s="4">
        <v>10635.75</v>
      </c>
      <c r="F239" s="4">
        <v>8830.56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3995</v>
      </c>
      <c r="E240" s="4">
        <v>5907</v>
      </c>
      <c r="F240" s="4">
        <v>1912</v>
      </c>
    </row>
    <row r="241" spans="1:6" ht="12.75" customHeight="1" x14ac:dyDescent="0.2">
      <c r="A241" s="3" t="s">
        <v>481</v>
      </c>
      <c r="B241" s="3" t="s">
        <v>482</v>
      </c>
      <c r="C241" s="4">
        <v>10024.84</v>
      </c>
      <c r="D241" s="4">
        <v>18034.59</v>
      </c>
      <c r="E241" s="4">
        <v>8975.75</v>
      </c>
      <c r="F241" s="4">
        <v>966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426.75</v>
      </c>
      <c r="E242" s="4">
        <v>426.75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1972.25</v>
      </c>
      <c r="D243" s="4">
        <v>4134.1000000000004</v>
      </c>
      <c r="E243" s="4">
        <v>4043.51</v>
      </c>
      <c r="F243" s="4">
        <v>1881.66</v>
      </c>
    </row>
    <row r="244" spans="1:6" ht="12.75" customHeight="1" x14ac:dyDescent="0.2">
      <c r="A244" s="3" t="s">
        <v>487</v>
      </c>
      <c r="B244" s="3" t="s">
        <v>488</v>
      </c>
      <c r="C244" s="4">
        <v>2754</v>
      </c>
      <c r="D244" s="4">
        <v>2754</v>
      </c>
      <c r="E244" s="4">
        <v>0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2814</v>
      </c>
      <c r="D245" s="4">
        <v>4947</v>
      </c>
      <c r="E245" s="4">
        <v>3145.5</v>
      </c>
      <c r="F245" s="4">
        <v>1012.5</v>
      </c>
    </row>
    <row r="246" spans="1:6" ht="12.75" customHeight="1" x14ac:dyDescent="0.2">
      <c r="A246" s="3" t="s">
        <v>491</v>
      </c>
      <c r="B246" s="3" t="s">
        <v>492</v>
      </c>
      <c r="C246" s="4">
        <v>1153.96</v>
      </c>
      <c r="D246" s="4">
        <v>12954.24</v>
      </c>
      <c r="E246" s="4">
        <v>11800.28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500.94</v>
      </c>
      <c r="D247" s="4">
        <v>1005.84</v>
      </c>
      <c r="E247" s="4">
        <v>504.9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4000</v>
      </c>
      <c r="D248" s="4">
        <v>4000</v>
      </c>
      <c r="E248" s="4">
        <v>0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200.39</v>
      </c>
      <c r="D249" s="4">
        <v>200.39</v>
      </c>
      <c r="E249" s="4">
        <v>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365.3</v>
      </c>
      <c r="D250" s="4">
        <v>579.32000000000005</v>
      </c>
      <c r="E250" s="4">
        <v>214.02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0</v>
      </c>
      <c r="D251" s="4">
        <v>980</v>
      </c>
      <c r="E251" s="4">
        <v>980</v>
      </c>
      <c r="F251" s="4">
        <v>0</v>
      </c>
    </row>
    <row r="252" spans="1:6" ht="12.75" customHeight="1" x14ac:dyDescent="0.2">
      <c r="A252" s="3" t="s">
        <v>503</v>
      </c>
      <c r="B252" s="3" t="s">
        <v>504</v>
      </c>
      <c r="C252" s="4">
        <v>3706.8</v>
      </c>
      <c r="D252" s="4">
        <v>8972.31</v>
      </c>
      <c r="E252" s="4">
        <v>12069.03</v>
      </c>
      <c r="F252" s="4">
        <v>6803.52</v>
      </c>
    </row>
    <row r="253" spans="1:6" ht="12.75" customHeight="1" x14ac:dyDescent="0.2">
      <c r="A253" s="3" t="s">
        <v>505</v>
      </c>
      <c r="B253" s="3" t="s">
        <v>506</v>
      </c>
      <c r="C253" s="4">
        <v>38505.22</v>
      </c>
      <c r="D253" s="4">
        <v>188331.22</v>
      </c>
      <c r="E253" s="4">
        <v>207905.47</v>
      </c>
      <c r="F253" s="4">
        <v>58079.47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2280</v>
      </c>
      <c r="E254" s="4">
        <v>7180</v>
      </c>
      <c r="F254" s="4">
        <v>4900</v>
      </c>
    </row>
    <row r="255" spans="1:6" ht="12.75" customHeight="1" x14ac:dyDescent="0.2">
      <c r="A255" s="3" t="s">
        <v>509</v>
      </c>
      <c r="B255" s="3" t="s">
        <v>510</v>
      </c>
      <c r="C255" s="4">
        <v>32486.63</v>
      </c>
      <c r="D255" s="4">
        <v>65556.81</v>
      </c>
      <c r="E255" s="4">
        <v>48451.57</v>
      </c>
      <c r="F255" s="4">
        <v>15381.39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1568.7</v>
      </c>
      <c r="E256" s="4">
        <v>1568.7</v>
      </c>
      <c r="F256" s="4">
        <v>0</v>
      </c>
    </row>
    <row r="257" spans="1:6" ht="12.75" customHeight="1" x14ac:dyDescent="0.2">
      <c r="A257" s="3" t="s">
        <v>513</v>
      </c>
      <c r="B257" s="3" t="s">
        <v>514</v>
      </c>
      <c r="C257" s="4">
        <v>2100</v>
      </c>
      <c r="D257" s="4">
        <v>0</v>
      </c>
      <c r="E257" s="4">
        <v>0</v>
      </c>
      <c r="F257" s="4">
        <v>2100</v>
      </c>
    </row>
    <row r="258" spans="1:6" ht="12.75" customHeight="1" x14ac:dyDescent="0.2">
      <c r="A258" s="3" t="s">
        <v>515</v>
      </c>
      <c r="B258" s="3" t="s">
        <v>516</v>
      </c>
      <c r="C258" s="4">
        <v>8621.1200000000008</v>
      </c>
      <c r="D258" s="4">
        <v>33953.440000000002</v>
      </c>
      <c r="E258" s="4">
        <v>37756.080000000002</v>
      </c>
      <c r="F258" s="4">
        <v>12423.76</v>
      </c>
    </row>
    <row r="259" spans="1:6" ht="12.75" customHeight="1" x14ac:dyDescent="0.2">
      <c r="A259" s="3" t="s">
        <v>517</v>
      </c>
      <c r="B259" s="3" t="s">
        <v>518</v>
      </c>
      <c r="C259" s="4">
        <v>1921.55</v>
      </c>
      <c r="D259" s="4">
        <v>0</v>
      </c>
      <c r="E259" s="4">
        <v>0</v>
      </c>
      <c r="F259" s="4">
        <v>1921.55</v>
      </c>
    </row>
    <row r="260" spans="1:6" ht="12.75" customHeight="1" x14ac:dyDescent="0.2">
      <c r="A260" s="3" t="s">
        <v>519</v>
      </c>
      <c r="B260" s="3" t="s">
        <v>520</v>
      </c>
      <c r="C260" s="4">
        <v>1579.2</v>
      </c>
      <c r="D260" s="4">
        <v>5449.2</v>
      </c>
      <c r="E260" s="4">
        <v>9608.4</v>
      </c>
      <c r="F260" s="4">
        <v>5738.4</v>
      </c>
    </row>
    <row r="261" spans="1:6" ht="12.75" customHeight="1" x14ac:dyDescent="0.2">
      <c r="A261" s="3" t="s">
        <v>521</v>
      </c>
      <c r="B261" s="3" t="s">
        <v>522</v>
      </c>
      <c r="C261" s="4">
        <v>0</v>
      </c>
      <c r="D261" s="4">
        <v>10405</v>
      </c>
      <c r="E261" s="4">
        <v>10405</v>
      </c>
      <c r="F261" s="4">
        <v>0</v>
      </c>
    </row>
    <row r="262" spans="1:6" ht="12.75" customHeight="1" x14ac:dyDescent="0.2">
      <c r="A262" s="3" t="s">
        <v>523</v>
      </c>
      <c r="B262" s="3" t="s">
        <v>524</v>
      </c>
      <c r="C262" s="4">
        <v>8380.4599999999991</v>
      </c>
      <c r="D262" s="4">
        <v>92023.79</v>
      </c>
      <c r="E262" s="4">
        <v>125533.55</v>
      </c>
      <c r="F262" s="4">
        <v>41890.22</v>
      </c>
    </row>
    <row r="263" spans="1:6" ht="12.75" customHeight="1" x14ac:dyDescent="0.2">
      <c r="A263" s="3" t="s">
        <v>525</v>
      </c>
      <c r="B263" s="3" t="s">
        <v>526</v>
      </c>
      <c r="C263" s="4">
        <v>16267.64</v>
      </c>
      <c r="D263" s="4">
        <v>29003.54</v>
      </c>
      <c r="E263" s="4">
        <v>16287.34</v>
      </c>
      <c r="F263" s="4">
        <v>3551.44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124</v>
      </c>
      <c r="E264" s="4">
        <v>124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59.28</v>
      </c>
      <c r="E265" s="4">
        <v>59.28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0</v>
      </c>
      <c r="E266" s="4">
        <v>835.2</v>
      </c>
      <c r="F266" s="4">
        <v>835.2</v>
      </c>
    </row>
    <row r="267" spans="1:6" ht="12.75" customHeight="1" x14ac:dyDescent="0.2">
      <c r="A267" s="3" t="s">
        <v>533</v>
      </c>
      <c r="B267" s="3" t="s">
        <v>534</v>
      </c>
      <c r="C267" s="4">
        <v>0</v>
      </c>
      <c r="D267" s="4">
        <v>150</v>
      </c>
      <c r="E267" s="4">
        <v>150</v>
      </c>
      <c r="F267" s="4">
        <v>0</v>
      </c>
    </row>
    <row r="268" spans="1:6" ht="12.75" customHeight="1" x14ac:dyDescent="0.2">
      <c r="A268" s="3" t="s">
        <v>535</v>
      </c>
      <c r="B268" s="3" t="s">
        <v>536</v>
      </c>
      <c r="C268" s="4">
        <v>0</v>
      </c>
      <c r="D268" s="4">
        <v>702</v>
      </c>
      <c r="E268" s="4">
        <v>702</v>
      </c>
      <c r="F268" s="4">
        <v>0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8584.5</v>
      </c>
      <c r="E269" s="4">
        <v>4927.5</v>
      </c>
      <c r="F269" s="4">
        <v>-3657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923</v>
      </c>
      <c r="E270" s="4">
        <v>923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1885.4</v>
      </c>
      <c r="D271" s="4">
        <v>0</v>
      </c>
      <c r="E271" s="4">
        <v>0</v>
      </c>
      <c r="F271" s="4">
        <v>1885.4</v>
      </c>
    </row>
    <row r="272" spans="1:6" ht="12.75" customHeight="1" x14ac:dyDescent="0.2">
      <c r="A272" s="3" t="s">
        <v>543</v>
      </c>
      <c r="B272" s="3" t="s">
        <v>544</v>
      </c>
      <c r="C272" s="4">
        <v>10070</v>
      </c>
      <c r="D272" s="4">
        <v>32950</v>
      </c>
      <c r="E272" s="4">
        <v>22880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845.7</v>
      </c>
      <c r="D273" s="4">
        <v>0</v>
      </c>
      <c r="E273" s="4">
        <v>0</v>
      </c>
      <c r="F273" s="4">
        <v>845.7</v>
      </c>
    </row>
    <row r="274" spans="1:6" ht="12.75" customHeight="1" x14ac:dyDescent="0.2">
      <c r="A274" s="3" t="s">
        <v>547</v>
      </c>
      <c r="B274" s="3" t="s">
        <v>548</v>
      </c>
      <c r="C274" s="4">
        <v>1615</v>
      </c>
      <c r="D274" s="4">
        <v>0</v>
      </c>
      <c r="E274" s="4">
        <v>0</v>
      </c>
      <c r="F274" s="4">
        <v>1615</v>
      </c>
    </row>
    <row r="275" spans="1:6" ht="12.75" customHeight="1" x14ac:dyDescent="0.2">
      <c r="A275" s="3" t="s">
        <v>549</v>
      </c>
      <c r="B275" s="3" t="s">
        <v>550</v>
      </c>
      <c r="C275" s="4">
        <v>0</v>
      </c>
      <c r="D275" s="4">
        <v>52</v>
      </c>
      <c r="E275" s="4">
        <v>52</v>
      </c>
      <c r="F275" s="4">
        <v>0</v>
      </c>
    </row>
    <row r="276" spans="1:6" ht="12.75" customHeight="1" x14ac:dyDescent="0.2">
      <c r="A276" s="3" t="s">
        <v>551</v>
      </c>
      <c r="B276" s="3" t="s">
        <v>552</v>
      </c>
      <c r="C276" s="4">
        <v>2660</v>
      </c>
      <c r="D276" s="4">
        <v>0</v>
      </c>
      <c r="E276" s="4">
        <v>0</v>
      </c>
      <c r="F276" s="4">
        <v>2660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152.96</v>
      </c>
      <c r="E277" s="4">
        <v>152.96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0</v>
      </c>
      <c r="E278" s="4">
        <v>1050</v>
      </c>
      <c r="F278" s="4">
        <v>1050</v>
      </c>
    </row>
    <row r="279" spans="1:6" ht="12.75" customHeight="1" x14ac:dyDescent="0.2">
      <c r="A279" s="3" t="s">
        <v>557</v>
      </c>
      <c r="B279" s="3" t="s">
        <v>558</v>
      </c>
      <c r="C279" s="4">
        <v>37950.300000000003</v>
      </c>
      <c r="D279" s="4">
        <v>107225.9</v>
      </c>
      <c r="E279" s="4">
        <v>111731.7</v>
      </c>
      <c r="F279" s="4">
        <v>42456.1</v>
      </c>
    </row>
    <row r="280" spans="1:6" ht="12.75" customHeight="1" x14ac:dyDescent="0.2">
      <c r="A280" s="3" t="s">
        <v>559</v>
      </c>
      <c r="B280" s="3" t="s">
        <v>560</v>
      </c>
      <c r="C280" s="4">
        <v>3083</v>
      </c>
      <c r="D280" s="4">
        <v>0</v>
      </c>
      <c r="E280" s="4">
        <v>0</v>
      </c>
      <c r="F280" s="4">
        <v>3083</v>
      </c>
    </row>
    <row r="281" spans="1:6" ht="12.75" customHeight="1" x14ac:dyDescent="0.2">
      <c r="A281" s="3" t="s">
        <v>561</v>
      </c>
      <c r="B281" s="3" t="s">
        <v>562</v>
      </c>
      <c r="C281" s="4">
        <v>0</v>
      </c>
      <c r="D281" s="4">
        <v>557.5</v>
      </c>
      <c r="E281" s="4">
        <v>557.5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0</v>
      </c>
      <c r="D282" s="4">
        <v>1300</v>
      </c>
      <c r="E282" s="4">
        <v>1300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300</v>
      </c>
      <c r="D283" s="4">
        <v>300</v>
      </c>
      <c r="E283" s="4">
        <v>0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4030.2</v>
      </c>
      <c r="D284" s="4">
        <v>6717</v>
      </c>
      <c r="E284" s="4">
        <v>7746.5</v>
      </c>
      <c r="F284" s="4">
        <v>5059.7</v>
      </c>
    </row>
    <row r="285" spans="1:6" ht="12.75" customHeight="1" x14ac:dyDescent="0.2">
      <c r="A285" s="3" t="s">
        <v>569</v>
      </c>
      <c r="B285" s="3" t="s">
        <v>570</v>
      </c>
      <c r="C285" s="4">
        <v>0</v>
      </c>
      <c r="D285" s="4">
        <v>0</v>
      </c>
      <c r="E285" s="4">
        <v>958</v>
      </c>
      <c r="F285" s="4">
        <v>958</v>
      </c>
    </row>
    <row r="286" spans="1:6" ht="12.75" customHeight="1" x14ac:dyDescent="0.2">
      <c r="A286" s="3" t="s">
        <v>571</v>
      </c>
      <c r="B286" s="3" t="s">
        <v>572</v>
      </c>
      <c r="C286" s="4">
        <v>5700.3</v>
      </c>
      <c r="D286" s="4">
        <v>30185.3</v>
      </c>
      <c r="E286" s="4">
        <v>24485</v>
      </c>
      <c r="F286" s="4">
        <v>0</v>
      </c>
    </row>
    <row r="287" spans="1:6" ht="12.75" customHeight="1" x14ac:dyDescent="0.2">
      <c r="A287" s="3" t="s">
        <v>573</v>
      </c>
      <c r="B287" s="3" t="s">
        <v>574</v>
      </c>
      <c r="C287" s="4">
        <v>0</v>
      </c>
      <c r="D287" s="4">
        <v>0</v>
      </c>
      <c r="E287" s="4">
        <v>353</v>
      </c>
      <c r="F287" s="4">
        <v>353</v>
      </c>
    </row>
    <row r="288" spans="1:6" ht="12.75" customHeight="1" x14ac:dyDescent="0.2">
      <c r="A288" s="3" t="s">
        <v>575</v>
      </c>
      <c r="B288" s="3" t="s">
        <v>576</v>
      </c>
      <c r="C288" s="4">
        <v>10529</v>
      </c>
      <c r="D288" s="4">
        <v>33287</v>
      </c>
      <c r="E288" s="4">
        <v>22758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986710.67</v>
      </c>
      <c r="D289" s="4">
        <v>3189903.64</v>
      </c>
      <c r="E289" s="4">
        <v>3177095.26</v>
      </c>
      <c r="F289" s="4">
        <v>973902.29</v>
      </c>
    </row>
    <row r="290" spans="1:6" ht="12.75" customHeight="1" x14ac:dyDescent="0.2">
      <c r="A290" s="3" t="s">
        <v>579</v>
      </c>
      <c r="B290" s="3" t="s">
        <v>580</v>
      </c>
      <c r="C290" s="4">
        <f>SUM(C291:C335)</f>
        <v>60703.350000000006</v>
      </c>
      <c r="D290" s="4">
        <f>SUM(D291:D335)</f>
        <v>102216.11</v>
      </c>
      <c r="E290" s="4">
        <f>SUM(E291:E335)</f>
        <v>92395.199999999997</v>
      </c>
      <c r="F290" s="4">
        <f>SUM(F291:F335)</f>
        <v>50882.44</v>
      </c>
    </row>
    <row r="291" spans="1:6" ht="12.75" customHeight="1" x14ac:dyDescent="0.2">
      <c r="A291" s="3" t="s">
        <v>581</v>
      </c>
      <c r="B291" s="3" t="s">
        <v>582</v>
      </c>
      <c r="C291" s="4">
        <v>974.33</v>
      </c>
      <c r="D291" s="4">
        <v>0</v>
      </c>
      <c r="E291" s="4">
        <v>0</v>
      </c>
      <c r="F291" s="4">
        <v>974.33</v>
      </c>
    </row>
    <row r="292" spans="1:6" ht="12.75" customHeight="1" x14ac:dyDescent="0.2">
      <c r="A292" s="3" t="s">
        <v>583</v>
      </c>
      <c r="B292" s="3" t="s">
        <v>584</v>
      </c>
      <c r="C292" s="4">
        <v>276.92</v>
      </c>
      <c r="D292" s="4">
        <v>0</v>
      </c>
      <c r="E292" s="4">
        <v>0</v>
      </c>
      <c r="F292" s="4">
        <v>276.92</v>
      </c>
    </row>
    <row r="293" spans="1:6" ht="12.75" customHeight="1" x14ac:dyDescent="0.2">
      <c r="A293" s="3" t="s">
        <v>585</v>
      </c>
      <c r="B293" s="3" t="s">
        <v>586</v>
      </c>
      <c r="C293" s="4">
        <v>1023.75</v>
      </c>
      <c r="D293" s="4">
        <v>0</v>
      </c>
      <c r="E293" s="4">
        <v>0</v>
      </c>
      <c r="F293" s="4">
        <v>1023.75</v>
      </c>
    </row>
    <row r="294" spans="1:6" ht="12.75" customHeight="1" x14ac:dyDescent="0.2">
      <c r="A294" s="3" t="s">
        <v>587</v>
      </c>
      <c r="B294" s="3" t="s">
        <v>588</v>
      </c>
      <c r="C294" s="4">
        <v>204.8</v>
      </c>
      <c r="D294" s="4">
        <v>0</v>
      </c>
      <c r="E294" s="4">
        <v>0</v>
      </c>
      <c r="F294" s="4">
        <v>204.8</v>
      </c>
    </row>
    <row r="295" spans="1:6" ht="12.75" customHeight="1" x14ac:dyDescent="0.2">
      <c r="A295" s="3" t="s">
        <v>589</v>
      </c>
      <c r="B295" s="3" t="s">
        <v>590</v>
      </c>
      <c r="C295" s="4">
        <v>3346.67</v>
      </c>
      <c r="D295" s="4">
        <v>0</v>
      </c>
      <c r="E295" s="4">
        <v>0</v>
      </c>
      <c r="F295" s="4">
        <v>3346.67</v>
      </c>
    </row>
    <row r="296" spans="1:6" ht="12.75" customHeight="1" x14ac:dyDescent="0.2">
      <c r="A296" s="3" t="s">
        <v>591</v>
      </c>
      <c r="B296" s="3" t="s">
        <v>592</v>
      </c>
      <c r="C296" s="4">
        <v>557.70000000000005</v>
      </c>
      <c r="D296" s="4">
        <v>0</v>
      </c>
      <c r="E296" s="4">
        <v>0</v>
      </c>
      <c r="F296" s="4">
        <v>557.70000000000005</v>
      </c>
    </row>
    <row r="297" spans="1:6" ht="12.75" customHeight="1" x14ac:dyDescent="0.2">
      <c r="A297" s="3" t="s">
        <v>593</v>
      </c>
      <c r="B297" s="3" t="s">
        <v>594</v>
      </c>
      <c r="C297" s="4">
        <v>60</v>
      </c>
      <c r="D297" s="4">
        <v>0</v>
      </c>
      <c r="E297" s="4">
        <v>0</v>
      </c>
      <c r="F297" s="4">
        <v>60</v>
      </c>
    </row>
    <row r="298" spans="1:6" ht="12.75" customHeight="1" x14ac:dyDescent="0.2">
      <c r="A298" s="3" t="s">
        <v>595</v>
      </c>
      <c r="B298" s="3" t="s">
        <v>596</v>
      </c>
      <c r="C298" s="4">
        <v>512</v>
      </c>
      <c r="D298" s="4">
        <v>0</v>
      </c>
      <c r="E298" s="4">
        <v>0</v>
      </c>
      <c r="F298" s="4">
        <v>512</v>
      </c>
    </row>
    <row r="299" spans="1:6" ht="12.75" customHeight="1" x14ac:dyDescent="0.2">
      <c r="A299" s="3" t="s">
        <v>597</v>
      </c>
      <c r="B299" s="3" t="s">
        <v>598</v>
      </c>
      <c r="C299" s="4">
        <v>228</v>
      </c>
      <c r="D299" s="4">
        <v>0</v>
      </c>
      <c r="E299" s="4">
        <v>0</v>
      </c>
      <c r="F299" s="4">
        <v>228</v>
      </c>
    </row>
    <row r="300" spans="1:6" ht="12.75" customHeight="1" x14ac:dyDescent="0.2">
      <c r="A300" s="3" t="s">
        <v>599</v>
      </c>
      <c r="B300" s="3" t="s">
        <v>600</v>
      </c>
      <c r="C300" s="4">
        <v>101.05</v>
      </c>
      <c r="D300" s="4">
        <v>0</v>
      </c>
      <c r="E300" s="4">
        <v>0</v>
      </c>
      <c r="F300" s="4">
        <v>101.05</v>
      </c>
    </row>
    <row r="301" spans="1:6" ht="12.75" customHeight="1" x14ac:dyDescent="0.2">
      <c r="A301" s="3" t="s">
        <v>601</v>
      </c>
      <c r="B301" s="3" t="s">
        <v>602</v>
      </c>
      <c r="C301" s="4">
        <v>2745.6</v>
      </c>
      <c r="D301" s="4">
        <v>0</v>
      </c>
      <c r="E301" s="4">
        <v>0</v>
      </c>
      <c r="F301" s="4">
        <v>2745.6</v>
      </c>
    </row>
    <row r="302" spans="1:6" ht="12.75" customHeight="1" x14ac:dyDescent="0.2">
      <c r="A302" s="3" t="s">
        <v>603</v>
      </c>
      <c r="B302" s="3" t="s">
        <v>604</v>
      </c>
      <c r="C302" s="4">
        <v>38.92</v>
      </c>
      <c r="D302" s="4">
        <v>0</v>
      </c>
      <c r="E302" s="4">
        <v>0</v>
      </c>
      <c r="F302" s="4">
        <v>38.92</v>
      </c>
    </row>
    <row r="303" spans="1:6" ht="12.75" customHeight="1" x14ac:dyDescent="0.2">
      <c r="A303" s="3" t="s">
        <v>605</v>
      </c>
      <c r="B303" s="3" t="s">
        <v>606</v>
      </c>
      <c r="C303" s="4">
        <v>1472.48</v>
      </c>
      <c r="D303" s="4">
        <v>0</v>
      </c>
      <c r="E303" s="4">
        <v>0</v>
      </c>
      <c r="F303" s="4">
        <v>1472.48</v>
      </c>
    </row>
    <row r="304" spans="1:6" ht="12.75" customHeight="1" x14ac:dyDescent="0.2">
      <c r="A304" s="3" t="s">
        <v>607</v>
      </c>
      <c r="B304" s="3" t="s">
        <v>608</v>
      </c>
      <c r="C304" s="4">
        <v>34.54</v>
      </c>
      <c r="D304" s="4">
        <v>0</v>
      </c>
      <c r="E304" s="4">
        <v>0</v>
      </c>
      <c r="F304" s="4">
        <v>34.54</v>
      </c>
    </row>
    <row r="305" spans="1:6" ht="12.75" customHeight="1" x14ac:dyDescent="0.2">
      <c r="A305" s="3" t="s">
        <v>609</v>
      </c>
      <c r="B305" s="3" t="s">
        <v>610</v>
      </c>
      <c r="C305" s="4">
        <v>126.9</v>
      </c>
      <c r="D305" s="4">
        <v>0</v>
      </c>
      <c r="E305" s="4">
        <v>0</v>
      </c>
      <c r="F305" s="4">
        <v>126.9</v>
      </c>
    </row>
    <row r="306" spans="1:6" ht="12.75" customHeight="1" x14ac:dyDescent="0.2">
      <c r="A306" s="3" t="s">
        <v>611</v>
      </c>
      <c r="B306" s="3" t="s">
        <v>612</v>
      </c>
      <c r="C306" s="4">
        <v>49.98</v>
      </c>
      <c r="D306" s="4">
        <v>0</v>
      </c>
      <c r="E306" s="4">
        <v>0</v>
      </c>
      <c r="F306" s="4">
        <v>49.98</v>
      </c>
    </row>
    <row r="307" spans="1:6" ht="12.75" customHeight="1" x14ac:dyDescent="0.2">
      <c r="A307" s="3" t="s">
        <v>613</v>
      </c>
      <c r="B307" s="3" t="s">
        <v>614</v>
      </c>
      <c r="C307" s="4">
        <v>419.96</v>
      </c>
      <c r="D307" s="4">
        <v>0</v>
      </c>
      <c r="E307" s="4">
        <v>0</v>
      </c>
      <c r="F307" s="4">
        <v>419.96</v>
      </c>
    </row>
    <row r="308" spans="1:6" ht="12.75" customHeight="1" x14ac:dyDescent="0.2">
      <c r="A308" s="3" t="s">
        <v>615</v>
      </c>
      <c r="B308" s="3" t="s">
        <v>616</v>
      </c>
      <c r="C308" s="4">
        <v>1200</v>
      </c>
      <c r="D308" s="4">
        <v>0</v>
      </c>
      <c r="E308" s="4">
        <v>0</v>
      </c>
      <c r="F308" s="4">
        <v>1200</v>
      </c>
    </row>
    <row r="309" spans="1:6" ht="12.75" customHeight="1" x14ac:dyDescent="0.2">
      <c r="A309" s="3" t="s">
        <v>617</v>
      </c>
      <c r="B309" s="3" t="s">
        <v>618</v>
      </c>
      <c r="C309" s="4">
        <v>1200</v>
      </c>
      <c r="D309" s="4">
        <v>0</v>
      </c>
      <c r="E309" s="4">
        <v>0</v>
      </c>
      <c r="F309" s="4">
        <v>1200</v>
      </c>
    </row>
    <row r="310" spans="1:6" ht="12.75" customHeight="1" x14ac:dyDescent="0.2">
      <c r="A310" s="3" t="s">
        <v>619</v>
      </c>
      <c r="B310" s="3" t="s">
        <v>620</v>
      </c>
      <c r="C310" s="4">
        <v>600</v>
      </c>
      <c r="D310" s="4">
        <v>0</v>
      </c>
      <c r="E310" s="4">
        <v>0</v>
      </c>
      <c r="F310" s="4">
        <v>600</v>
      </c>
    </row>
    <row r="311" spans="1:6" ht="12.75" customHeight="1" x14ac:dyDescent="0.2">
      <c r="A311" s="3" t="s">
        <v>621</v>
      </c>
      <c r="B311" s="3" t="s">
        <v>622</v>
      </c>
      <c r="C311" s="4">
        <v>600</v>
      </c>
      <c r="D311" s="4">
        <v>0</v>
      </c>
      <c r="E311" s="4">
        <v>0</v>
      </c>
      <c r="F311" s="4">
        <v>600</v>
      </c>
    </row>
    <row r="312" spans="1:6" ht="12.75" customHeight="1" x14ac:dyDescent="0.2">
      <c r="A312" s="3" t="s">
        <v>623</v>
      </c>
      <c r="B312" s="3" t="s">
        <v>624</v>
      </c>
      <c r="C312" s="4">
        <v>2802.8</v>
      </c>
      <c r="D312" s="4">
        <v>0</v>
      </c>
      <c r="E312" s="4">
        <v>0</v>
      </c>
      <c r="F312" s="4">
        <v>2802.8</v>
      </c>
    </row>
    <row r="313" spans="1:6" ht="12.75" customHeight="1" x14ac:dyDescent="0.2">
      <c r="A313" s="3" t="s">
        <v>625</v>
      </c>
      <c r="B313" s="3" t="s">
        <v>626</v>
      </c>
      <c r="C313" s="4">
        <v>673.76</v>
      </c>
      <c r="D313" s="4">
        <v>0</v>
      </c>
      <c r="E313" s="4">
        <v>0</v>
      </c>
      <c r="F313" s="4">
        <v>673.76</v>
      </c>
    </row>
    <row r="314" spans="1:6" ht="12.75" customHeight="1" x14ac:dyDescent="0.2">
      <c r="A314" s="3" t="s">
        <v>627</v>
      </c>
      <c r="B314" s="3" t="s">
        <v>628</v>
      </c>
      <c r="C314" s="4">
        <v>6607.58</v>
      </c>
      <c r="D314" s="4">
        <v>0</v>
      </c>
      <c r="E314" s="4">
        <v>0</v>
      </c>
      <c r="F314" s="4">
        <v>6607.58</v>
      </c>
    </row>
    <row r="315" spans="1:6" ht="12.75" customHeight="1" x14ac:dyDescent="0.2">
      <c r="A315" s="3" t="s">
        <v>629</v>
      </c>
      <c r="B315" s="3" t="s">
        <v>630</v>
      </c>
      <c r="C315" s="4">
        <v>332.27</v>
      </c>
      <c r="D315" s="4">
        <v>0</v>
      </c>
      <c r="E315" s="4">
        <v>0</v>
      </c>
      <c r="F315" s="4">
        <v>332.27</v>
      </c>
    </row>
    <row r="316" spans="1:6" ht="12.75" customHeight="1" x14ac:dyDescent="0.2">
      <c r="A316" s="3" t="s">
        <v>631</v>
      </c>
      <c r="B316" s="3" t="s">
        <v>632</v>
      </c>
      <c r="C316" s="4">
        <v>5521.08</v>
      </c>
      <c r="D316" s="4">
        <v>8481</v>
      </c>
      <c r="E316" s="4">
        <v>5376</v>
      </c>
      <c r="F316" s="4">
        <v>2416.08</v>
      </c>
    </row>
    <row r="317" spans="1:6" ht="12.75" customHeight="1" x14ac:dyDescent="0.2">
      <c r="A317" s="3" t="s">
        <v>633</v>
      </c>
      <c r="B317" s="3" t="s">
        <v>634</v>
      </c>
      <c r="C317" s="4">
        <v>39.6</v>
      </c>
      <c r="D317" s="4">
        <v>0</v>
      </c>
      <c r="E317" s="4">
        <v>0</v>
      </c>
      <c r="F317" s="4">
        <v>39.6</v>
      </c>
    </row>
    <row r="318" spans="1:6" ht="12.75" customHeight="1" x14ac:dyDescent="0.2">
      <c r="A318" s="3" t="s">
        <v>635</v>
      </c>
      <c r="B318" s="3" t="s">
        <v>636</v>
      </c>
      <c r="C318" s="4">
        <v>575.96</v>
      </c>
      <c r="D318" s="4">
        <v>0</v>
      </c>
      <c r="E318" s="4">
        <v>0</v>
      </c>
      <c r="F318" s="4">
        <v>575.96</v>
      </c>
    </row>
    <row r="319" spans="1:6" ht="12.75" customHeight="1" x14ac:dyDescent="0.2">
      <c r="A319" s="3" t="s">
        <v>637</v>
      </c>
      <c r="B319" s="3" t="s">
        <v>638</v>
      </c>
      <c r="C319" s="4">
        <v>336.84</v>
      </c>
      <c r="D319" s="4">
        <v>0</v>
      </c>
      <c r="E319" s="4">
        <v>0</v>
      </c>
      <c r="F319" s="4">
        <v>336.84</v>
      </c>
    </row>
    <row r="320" spans="1:6" ht="12.75" customHeight="1" x14ac:dyDescent="0.2">
      <c r="A320" s="3" t="s">
        <v>639</v>
      </c>
      <c r="B320" s="3" t="s">
        <v>640</v>
      </c>
      <c r="C320" s="4">
        <v>649.17999999999995</v>
      </c>
      <c r="D320" s="4">
        <v>0</v>
      </c>
      <c r="E320" s="4">
        <v>0</v>
      </c>
      <c r="F320" s="4">
        <v>649.17999999999995</v>
      </c>
    </row>
    <row r="321" spans="1:6" ht="12.75" customHeight="1" x14ac:dyDescent="0.2">
      <c r="A321" s="3" t="s">
        <v>641</v>
      </c>
      <c r="B321" s="3" t="s">
        <v>642</v>
      </c>
      <c r="C321" s="4">
        <v>1094.4000000000001</v>
      </c>
      <c r="D321" s="4">
        <v>2630.4</v>
      </c>
      <c r="E321" s="4">
        <v>1536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2167.44</v>
      </c>
      <c r="D322" s="4">
        <v>8733.84</v>
      </c>
      <c r="E322" s="4">
        <v>8208</v>
      </c>
      <c r="F322" s="4">
        <v>1641.6</v>
      </c>
    </row>
    <row r="323" spans="1:6" ht="12.75" customHeight="1" x14ac:dyDescent="0.2">
      <c r="A323" s="3" t="s">
        <v>645</v>
      </c>
      <c r="B323" s="3" t="s">
        <v>646</v>
      </c>
      <c r="C323" s="4">
        <v>3949.85</v>
      </c>
      <c r="D323" s="4">
        <v>17395.2</v>
      </c>
      <c r="E323" s="4">
        <v>17395.2</v>
      </c>
      <c r="F323" s="4">
        <v>3949.85</v>
      </c>
    </row>
    <row r="324" spans="1:6" ht="12.75" customHeight="1" x14ac:dyDescent="0.2">
      <c r="A324" s="3" t="s">
        <v>647</v>
      </c>
      <c r="B324" s="3" t="s">
        <v>648</v>
      </c>
      <c r="C324" s="4">
        <v>1597.44</v>
      </c>
      <c r="D324" s="4">
        <v>9203.75</v>
      </c>
      <c r="E324" s="4">
        <v>10039.200000000001</v>
      </c>
      <c r="F324" s="4">
        <v>2432.89</v>
      </c>
    </row>
    <row r="325" spans="1:6" ht="12.75" customHeight="1" x14ac:dyDescent="0.2">
      <c r="A325" s="3" t="s">
        <v>649</v>
      </c>
      <c r="B325" s="3" t="s">
        <v>650</v>
      </c>
      <c r="C325" s="4">
        <v>2167.44</v>
      </c>
      <c r="D325" s="4">
        <v>9101.89</v>
      </c>
      <c r="E325" s="4">
        <v>10819.2</v>
      </c>
      <c r="F325" s="4">
        <v>3884.75</v>
      </c>
    </row>
    <row r="326" spans="1:6" ht="12.75" customHeight="1" x14ac:dyDescent="0.2">
      <c r="A326" s="3" t="s">
        <v>651</v>
      </c>
      <c r="B326" s="3" t="s">
        <v>652</v>
      </c>
      <c r="C326" s="4">
        <v>3884.75</v>
      </c>
      <c r="D326" s="4">
        <v>10861.31</v>
      </c>
      <c r="E326" s="4">
        <v>9144</v>
      </c>
      <c r="F326" s="4">
        <v>2167.44</v>
      </c>
    </row>
    <row r="327" spans="1:6" ht="12.75" customHeight="1" x14ac:dyDescent="0.2">
      <c r="A327" s="3" t="s">
        <v>653</v>
      </c>
      <c r="B327" s="3" t="s">
        <v>654</v>
      </c>
      <c r="C327" s="4">
        <v>2897.8</v>
      </c>
      <c r="D327" s="4">
        <v>3466.36</v>
      </c>
      <c r="E327" s="4">
        <v>2736</v>
      </c>
      <c r="F327" s="4">
        <v>2167.44</v>
      </c>
    </row>
    <row r="328" spans="1:6" ht="12.75" customHeight="1" x14ac:dyDescent="0.2">
      <c r="A328" s="3" t="s">
        <v>655</v>
      </c>
      <c r="B328" s="3" t="s">
        <v>656</v>
      </c>
      <c r="C328" s="4">
        <v>5782.37</v>
      </c>
      <c r="D328" s="4">
        <v>16380.77</v>
      </c>
      <c r="E328" s="4">
        <v>10598.4</v>
      </c>
      <c r="F328" s="4">
        <v>0</v>
      </c>
    </row>
    <row r="329" spans="1:6" ht="12.75" customHeight="1" x14ac:dyDescent="0.2">
      <c r="A329" s="3" t="s">
        <v>657</v>
      </c>
      <c r="B329" s="3" t="s">
        <v>658</v>
      </c>
      <c r="C329" s="4">
        <v>1094.4000000000001</v>
      </c>
      <c r="D329" s="4">
        <v>2736</v>
      </c>
      <c r="E329" s="4">
        <v>2736</v>
      </c>
      <c r="F329" s="4">
        <v>1094.4000000000001</v>
      </c>
    </row>
    <row r="330" spans="1:6" ht="12.75" customHeight="1" x14ac:dyDescent="0.2">
      <c r="A330" s="3" t="s">
        <v>659</v>
      </c>
      <c r="B330" s="3" t="s">
        <v>660</v>
      </c>
      <c r="C330" s="4">
        <v>0</v>
      </c>
      <c r="D330" s="4">
        <v>684</v>
      </c>
      <c r="E330" s="4">
        <v>684</v>
      </c>
      <c r="F330" s="4">
        <v>0</v>
      </c>
    </row>
    <row r="331" spans="1:6" ht="12.75" customHeight="1" x14ac:dyDescent="0.2">
      <c r="A331" s="3" t="s">
        <v>661</v>
      </c>
      <c r="B331" s="3" t="s">
        <v>662</v>
      </c>
      <c r="C331" s="4">
        <v>0</v>
      </c>
      <c r="D331" s="4">
        <v>684</v>
      </c>
      <c r="E331" s="4">
        <v>684</v>
      </c>
      <c r="F331" s="4">
        <v>0</v>
      </c>
    </row>
    <row r="332" spans="1:6" ht="12.75" customHeight="1" x14ac:dyDescent="0.2">
      <c r="A332" s="3" t="s">
        <v>663</v>
      </c>
      <c r="B332" s="3" t="s">
        <v>664</v>
      </c>
      <c r="C332" s="4">
        <v>0</v>
      </c>
      <c r="D332" s="4">
        <v>2736</v>
      </c>
      <c r="E332" s="4">
        <v>2736</v>
      </c>
      <c r="F332" s="4">
        <v>0</v>
      </c>
    </row>
    <row r="333" spans="1:6" ht="12.75" customHeight="1" x14ac:dyDescent="0.2">
      <c r="A333" s="3" t="s">
        <v>665</v>
      </c>
      <c r="B333" s="3" t="s">
        <v>666</v>
      </c>
      <c r="C333" s="4">
        <v>2754.79</v>
      </c>
      <c r="D333" s="4">
        <v>2754.79</v>
      </c>
      <c r="E333" s="4">
        <v>0</v>
      </c>
      <c r="F333" s="4">
        <v>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3755.6</v>
      </c>
      <c r="E334" s="4">
        <v>7092</v>
      </c>
      <c r="F334" s="4">
        <v>3336.4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2611.1999999999998</v>
      </c>
      <c r="E335" s="4">
        <v>2611.1999999999998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f>SUM(C337:C758)</f>
        <v>4093958.160000002</v>
      </c>
      <c r="D336" s="4">
        <f>SUM(D337:D758)</f>
        <v>10525860.160000004</v>
      </c>
      <c r="E336" s="4">
        <f>SUM(E337:E758)</f>
        <v>10707427.819999998</v>
      </c>
      <c r="F336" s="4">
        <f>SUM(F337:F758)</f>
        <v>4275525.82</v>
      </c>
    </row>
    <row r="337" spans="1:6" ht="12.75" customHeight="1" x14ac:dyDescent="0.2">
      <c r="A337" s="3" t="s">
        <v>673</v>
      </c>
      <c r="B337" s="3" t="s">
        <v>674</v>
      </c>
      <c r="C337" s="4">
        <v>3276.68</v>
      </c>
      <c r="D337" s="4">
        <v>0</v>
      </c>
      <c r="E337" s="4">
        <v>0</v>
      </c>
      <c r="F337" s="4">
        <v>3276.68</v>
      </c>
    </row>
    <row r="338" spans="1:6" ht="12.75" customHeight="1" x14ac:dyDescent="0.2">
      <c r="A338" s="3" t="s">
        <v>675</v>
      </c>
      <c r="B338" s="3" t="s">
        <v>676</v>
      </c>
      <c r="C338" s="4">
        <v>18270.560000000001</v>
      </c>
      <c r="D338" s="4">
        <v>58829.45</v>
      </c>
      <c r="E338" s="4">
        <v>60057</v>
      </c>
      <c r="F338" s="4">
        <v>19498.11</v>
      </c>
    </row>
    <row r="339" spans="1:6" ht="12.75" customHeight="1" x14ac:dyDescent="0.2">
      <c r="A339" s="3" t="s">
        <v>677</v>
      </c>
      <c r="B339" s="3" t="s">
        <v>678</v>
      </c>
      <c r="C339" s="4">
        <v>198.6</v>
      </c>
      <c r="D339" s="4">
        <v>0</v>
      </c>
      <c r="E339" s="4">
        <v>0</v>
      </c>
      <c r="F339" s="4">
        <v>198.6</v>
      </c>
    </row>
    <row r="340" spans="1:6" ht="12.75" customHeight="1" x14ac:dyDescent="0.2">
      <c r="A340" s="3" t="s">
        <v>679</v>
      </c>
      <c r="B340" s="3" t="s">
        <v>680</v>
      </c>
      <c r="C340" s="4">
        <v>550.28</v>
      </c>
      <c r="D340" s="4">
        <v>0</v>
      </c>
      <c r="E340" s="4">
        <v>0</v>
      </c>
      <c r="F340" s="4">
        <v>550.28</v>
      </c>
    </row>
    <row r="341" spans="1:6" ht="12.75" customHeight="1" x14ac:dyDescent="0.2">
      <c r="A341" s="3" t="s">
        <v>681</v>
      </c>
      <c r="B341" s="3" t="s">
        <v>682</v>
      </c>
      <c r="C341" s="4">
        <v>7037.36</v>
      </c>
      <c r="D341" s="4">
        <v>0</v>
      </c>
      <c r="E341" s="4">
        <v>0</v>
      </c>
      <c r="F341" s="4">
        <v>7037.36</v>
      </c>
    </row>
    <row r="342" spans="1:6" ht="12.75" customHeight="1" x14ac:dyDescent="0.2">
      <c r="A342" s="3" t="s">
        <v>683</v>
      </c>
      <c r="B342" s="3" t="s">
        <v>684</v>
      </c>
      <c r="C342" s="4">
        <v>172.51</v>
      </c>
      <c r="D342" s="4">
        <v>0</v>
      </c>
      <c r="E342" s="4">
        <v>0</v>
      </c>
      <c r="F342" s="4">
        <v>172.51</v>
      </c>
    </row>
    <row r="343" spans="1:6" ht="12.75" customHeight="1" x14ac:dyDescent="0.2">
      <c r="A343" s="3" t="s">
        <v>685</v>
      </c>
      <c r="B343" s="3" t="s">
        <v>686</v>
      </c>
      <c r="C343" s="4">
        <v>1920.82</v>
      </c>
      <c r="D343" s="4">
        <v>0</v>
      </c>
      <c r="E343" s="4">
        <v>0</v>
      </c>
      <c r="F343" s="4">
        <v>1920.82</v>
      </c>
    </row>
    <row r="344" spans="1:6" ht="12.75" customHeight="1" x14ac:dyDescent="0.2">
      <c r="A344" s="3" t="s">
        <v>687</v>
      </c>
      <c r="B344" s="3" t="s">
        <v>688</v>
      </c>
      <c r="C344" s="4">
        <v>2872.35</v>
      </c>
      <c r="D344" s="4">
        <v>0</v>
      </c>
      <c r="E344" s="4">
        <v>0</v>
      </c>
      <c r="F344" s="4">
        <v>2872.35</v>
      </c>
    </row>
    <row r="345" spans="1:6" ht="12.75" customHeight="1" x14ac:dyDescent="0.2">
      <c r="A345" s="3" t="s">
        <v>689</v>
      </c>
      <c r="B345" s="3" t="s">
        <v>690</v>
      </c>
      <c r="C345" s="4">
        <v>1354.87</v>
      </c>
      <c r="D345" s="4">
        <v>0</v>
      </c>
      <c r="E345" s="4">
        <v>0</v>
      </c>
      <c r="F345" s="4">
        <v>1354.87</v>
      </c>
    </row>
    <row r="346" spans="1:6" ht="12.75" customHeight="1" x14ac:dyDescent="0.2">
      <c r="A346" s="3" t="s">
        <v>691</v>
      </c>
      <c r="B346" s="3" t="s">
        <v>692</v>
      </c>
      <c r="C346" s="4">
        <v>40.6</v>
      </c>
      <c r="D346" s="4">
        <v>0</v>
      </c>
      <c r="E346" s="4">
        <v>0</v>
      </c>
      <c r="F346" s="4">
        <v>40.6</v>
      </c>
    </row>
    <row r="347" spans="1:6" ht="12.75" customHeight="1" x14ac:dyDescent="0.2">
      <c r="A347" s="3" t="s">
        <v>693</v>
      </c>
      <c r="B347" s="3" t="s">
        <v>694</v>
      </c>
      <c r="C347" s="4">
        <v>657.53</v>
      </c>
      <c r="D347" s="4">
        <v>0</v>
      </c>
      <c r="E347" s="4">
        <v>0</v>
      </c>
      <c r="F347" s="4">
        <v>657.53</v>
      </c>
    </row>
    <row r="348" spans="1:6" ht="12.75" customHeight="1" x14ac:dyDescent="0.2">
      <c r="A348" s="3" t="s">
        <v>695</v>
      </c>
      <c r="B348" s="3" t="s">
        <v>696</v>
      </c>
      <c r="C348" s="4">
        <v>13060.67</v>
      </c>
      <c r="D348" s="4">
        <v>11737.7</v>
      </c>
      <c r="E348" s="4">
        <v>10631.74</v>
      </c>
      <c r="F348" s="4">
        <v>11954.71</v>
      </c>
    </row>
    <row r="349" spans="1:6" ht="12.75" customHeight="1" x14ac:dyDescent="0.2">
      <c r="A349" s="3" t="s">
        <v>697</v>
      </c>
      <c r="B349" s="3" t="s">
        <v>698</v>
      </c>
      <c r="C349" s="4">
        <v>180.17</v>
      </c>
      <c r="D349" s="4">
        <v>0</v>
      </c>
      <c r="E349" s="4">
        <v>0</v>
      </c>
      <c r="F349" s="4">
        <v>180.17</v>
      </c>
    </row>
    <row r="350" spans="1:6" ht="12.75" customHeight="1" x14ac:dyDescent="0.2">
      <c r="A350" s="3" t="s">
        <v>699</v>
      </c>
      <c r="B350" s="3" t="s">
        <v>700</v>
      </c>
      <c r="C350" s="4">
        <v>9454.98</v>
      </c>
      <c r="D350" s="4">
        <v>0</v>
      </c>
      <c r="E350" s="4">
        <v>0</v>
      </c>
      <c r="F350" s="4">
        <v>9454.98</v>
      </c>
    </row>
    <row r="351" spans="1:6" ht="12.75" customHeight="1" x14ac:dyDescent="0.2">
      <c r="A351" s="3" t="s">
        <v>701</v>
      </c>
      <c r="B351" s="3" t="s">
        <v>702</v>
      </c>
      <c r="C351" s="4">
        <v>2879.06</v>
      </c>
      <c r="D351" s="4">
        <v>0</v>
      </c>
      <c r="E351" s="4">
        <v>600</v>
      </c>
      <c r="F351" s="4">
        <v>3479.06</v>
      </c>
    </row>
    <row r="352" spans="1:6" ht="12.75" customHeight="1" x14ac:dyDescent="0.2">
      <c r="A352" s="3" t="s">
        <v>703</v>
      </c>
      <c r="B352" s="3" t="s">
        <v>704</v>
      </c>
      <c r="C352" s="4">
        <v>179389.86</v>
      </c>
      <c r="D352" s="4">
        <v>545783.72</v>
      </c>
      <c r="E352" s="4">
        <v>551778.13</v>
      </c>
      <c r="F352" s="4">
        <v>185384.27</v>
      </c>
    </row>
    <row r="353" spans="1:6" ht="12.75" customHeight="1" x14ac:dyDescent="0.2">
      <c r="A353" s="3" t="s">
        <v>705</v>
      </c>
      <c r="B353" s="3" t="s">
        <v>706</v>
      </c>
      <c r="C353" s="4">
        <v>2030.79</v>
      </c>
      <c r="D353" s="4">
        <v>0</v>
      </c>
      <c r="E353" s="4">
        <v>0</v>
      </c>
      <c r="F353" s="4">
        <v>2030.79</v>
      </c>
    </row>
    <row r="354" spans="1:6" ht="12.75" customHeight="1" x14ac:dyDescent="0.2">
      <c r="A354" s="3" t="s">
        <v>707</v>
      </c>
      <c r="B354" s="3" t="s">
        <v>708</v>
      </c>
      <c r="C354" s="4">
        <v>352731.3</v>
      </c>
      <c r="D354" s="4">
        <v>0</v>
      </c>
      <c r="E354" s="4">
        <v>0</v>
      </c>
      <c r="F354" s="4">
        <v>352731.3</v>
      </c>
    </row>
    <row r="355" spans="1:6" ht="12.75" customHeight="1" x14ac:dyDescent="0.2">
      <c r="A355" s="3" t="s">
        <v>709</v>
      </c>
      <c r="B355" s="3" t="s">
        <v>710</v>
      </c>
      <c r="C355" s="4">
        <v>32</v>
      </c>
      <c r="D355" s="4">
        <v>0</v>
      </c>
      <c r="E355" s="4">
        <v>0</v>
      </c>
      <c r="F355" s="4">
        <v>32</v>
      </c>
    </row>
    <row r="356" spans="1:6" ht="12.75" customHeight="1" x14ac:dyDescent="0.2">
      <c r="A356" s="3" t="s">
        <v>711</v>
      </c>
      <c r="B356" s="3" t="s">
        <v>712</v>
      </c>
      <c r="C356" s="4">
        <v>175.68</v>
      </c>
      <c r="D356" s="4">
        <v>0</v>
      </c>
      <c r="E356" s="4">
        <v>0</v>
      </c>
      <c r="F356" s="4">
        <v>175.68</v>
      </c>
    </row>
    <row r="357" spans="1:6" ht="12.75" customHeight="1" x14ac:dyDescent="0.2">
      <c r="A357" s="3" t="s">
        <v>713</v>
      </c>
      <c r="B357" s="3" t="s">
        <v>714</v>
      </c>
      <c r="C357" s="4">
        <v>2400.54</v>
      </c>
      <c r="D357" s="4">
        <v>0</v>
      </c>
      <c r="E357" s="4">
        <v>0</v>
      </c>
      <c r="F357" s="4">
        <v>2400.54</v>
      </c>
    </row>
    <row r="358" spans="1:6" ht="12.75" customHeight="1" x14ac:dyDescent="0.2">
      <c r="A358" s="3" t="s">
        <v>715</v>
      </c>
      <c r="B358" s="3" t="s">
        <v>716</v>
      </c>
      <c r="C358" s="4">
        <v>5161.57</v>
      </c>
      <c r="D358" s="4">
        <v>0</v>
      </c>
      <c r="E358" s="4">
        <v>524</v>
      </c>
      <c r="F358" s="4">
        <v>5685.57</v>
      </c>
    </row>
    <row r="359" spans="1:6" ht="12.75" customHeight="1" x14ac:dyDescent="0.2">
      <c r="A359" s="3" t="s">
        <v>717</v>
      </c>
      <c r="B359" s="3" t="s">
        <v>718</v>
      </c>
      <c r="C359" s="4">
        <v>1028.5</v>
      </c>
      <c r="D359" s="4">
        <v>0</v>
      </c>
      <c r="E359" s="4">
        <v>0</v>
      </c>
      <c r="F359" s="4">
        <v>1028.5</v>
      </c>
    </row>
    <row r="360" spans="1:6" ht="12.75" customHeight="1" x14ac:dyDescent="0.2">
      <c r="A360" s="3" t="s">
        <v>719</v>
      </c>
      <c r="B360" s="3" t="s">
        <v>720</v>
      </c>
      <c r="C360" s="4">
        <v>6802.05</v>
      </c>
      <c r="D360" s="4">
        <v>0</v>
      </c>
      <c r="E360" s="4">
        <v>0</v>
      </c>
      <c r="F360" s="4">
        <v>6802.05</v>
      </c>
    </row>
    <row r="361" spans="1:6" ht="12.75" customHeight="1" x14ac:dyDescent="0.2">
      <c r="A361" s="3" t="s">
        <v>721</v>
      </c>
      <c r="B361" s="3" t="s">
        <v>722</v>
      </c>
      <c r="C361" s="4">
        <v>2048</v>
      </c>
      <c r="D361" s="4">
        <v>0</v>
      </c>
      <c r="E361" s="4">
        <v>0</v>
      </c>
      <c r="F361" s="4">
        <v>2048</v>
      </c>
    </row>
    <row r="362" spans="1:6" ht="12.75" customHeight="1" x14ac:dyDescent="0.2">
      <c r="A362" s="3" t="s">
        <v>723</v>
      </c>
      <c r="B362" s="3" t="s">
        <v>724</v>
      </c>
      <c r="C362" s="4">
        <v>7217.14</v>
      </c>
      <c r="D362" s="4">
        <v>0</v>
      </c>
      <c r="E362" s="4">
        <v>0</v>
      </c>
      <c r="F362" s="4">
        <v>7217.14</v>
      </c>
    </row>
    <row r="363" spans="1:6" ht="12.75" customHeight="1" x14ac:dyDescent="0.2">
      <c r="A363" s="3" t="s">
        <v>725</v>
      </c>
      <c r="B363" s="3" t="s">
        <v>726</v>
      </c>
      <c r="C363" s="4">
        <v>0</v>
      </c>
      <c r="D363" s="4">
        <v>90.77</v>
      </c>
      <c r="E363" s="4">
        <v>1476</v>
      </c>
      <c r="F363" s="4">
        <v>1385.23</v>
      </c>
    </row>
    <row r="364" spans="1:6" ht="12.75" customHeight="1" x14ac:dyDescent="0.2">
      <c r="A364" s="3" t="s">
        <v>727</v>
      </c>
      <c r="B364" s="3" t="s">
        <v>728</v>
      </c>
      <c r="C364" s="4">
        <v>266</v>
      </c>
      <c r="D364" s="4">
        <v>0</v>
      </c>
      <c r="E364" s="4">
        <v>0</v>
      </c>
      <c r="F364" s="4">
        <v>266</v>
      </c>
    </row>
    <row r="365" spans="1:6" ht="12.75" customHeight="1" x14ac:dyDescent="0.2">
      <c r="A365" s="3" t="s">
        <v>729</v>
      </c>
      <c r="B365" s="3" t="s">
        <v>730</v>
      </c>
      <c r="C365" s="4">
        <v>61209.919999999998</v>
      </c>
      <c r="D365" s="4">
        <v>0</v>
      </c>
      <c r="E365" s="4">
        <v>0</v>
      </c>
      <c r="F365" s="4">
        <v>61209.919999999998</v>
      </c>
    </row>
    <row r="366" spans="1:6" ht="12.75" customHeight="1" x14ac:dyDescent="0.2">
      <c r="A366" s="3" t="s">
        <v>731</v>
      </c>
      <c r="B366" s="3" t="s">
        <v>732</v>
      </c>
      <c r="C366" s="4">
        <v>3915.2</v>
      </c>
      <c r="D366" s="4">
        <v>0</v>
      </c>
      <c r="E366" s="4">
        <v>0</v>
      </c>
      <c r="F366" s="4">
        <v>3915.2</v>
      </c>
    </row>
    <row r="367" spans="1:6" ht="12.75" customHeight="1" x14ac:dyDescent="0.2">
      <c r="A367" s="3" t="s">
        <v>733</v>
      </c>
      <c r="B367" s="3" t="s">
        <v>734</v>
      </c>
      <c r="C367" s="4">
        <v>484.01</v>
      </c>
      <c r="D367" s="4">
        <v>0</v>
      </c>
      <c r="E367" s="4">
        <v>0</v>
      </c>
      <c r="F367" s="4">
        <v>484.01</v>
      </c>
    </row>
    <row r="368" spans="1:6" ht="12.75" customHeight="1" x14ac:dyDescent="0.2">
      <c r="A368" s="3" t="s">
        <v>735</v>
      </c>
      <c r="B368" s="3" t="s">
        <v>736</v>
      </c>
      <c r="C368" s="4">
        <v>8390.2900000000009</v>
      </c>
      <c r="D368" s="4">
        <v>942.02</v>
      </c>
      <c r="E368" s="4">
        <v>0</v>
      </c>
      <c r="F368" s="4">
        <v>7448.27</v>
      </c>
    </row>
    <row r="369" spans="1:6" ht="12.75" customHeight="1" x14ac:dyDescent="0.2">
      <c r="A369" s="3" t="s">
        <v>737</v>
      </c>
      <c r="B369" s="3" t="s">
        <v>738</v>
      </c>
      <c r="C369" s="4">
        <v>4832.2</v>
      </c>
      <c r="D369" s="4">
        <v>15446.55</v>
      </c>
      <c r="E369" s="4">
        <v>15446.55</v>
      </c>
      <c r="F369" s="4">
        <v>4832.2</v>
      </c>
    </row>
    <row r="370" spans="1:6" ht="12.75" customHeight="1" x14ac:dyDescent="0.2">
      <c r="A370" s="3" t="s">
        <v>739</v>
      </c>
      <c r="B370" s="3" t="s">
        <v>740</v>
      </c>
      <c r="C370" s="4">
        <v>150.84</v>
      </c>
      <c r="D370" s="4">
        <v>0</v>
      </c>
      <c r="E370" s="4">
        <v>0</v>
      </c>
      <c r="F370" s="4">
        <v>150.84</v>
      </c>
    </row>
    <row r="371" spans="1:6" ht="12.75" customHeight="1" x14ac:dyDescent="0.2">
      <c r="A371" s="3" t="s">
        <v>741</v>
      </c>
      <c r="B371" s="3" t="s">
        <v>742</v>
      </c>
      <c r="C371" s="4">
        <v>60590.54</v>
      </c>
      <c r="D371" s="4">
        <v>0</v>
      </c>
      <c r="E371" s="4">
        <v>0</v>
      </c>
      <c r="F371" s="4">
        <v>60590.54</v>
      </c>
    </row>
    <row r="372" spans="1:6" ht="12.75" customHeight="1" x14ac:dyDescent="0.2">
      <c r="A372" s="3" t="s">
        <v>743</v>
      </c>
      <c r="B372" s="3" t="s">
        <v>744</v>
      </c>
      <c r="C372" s="4">
        <v>1774.41</v>
      </c>
      <c r="D372" s="4">
        <v>0</v>
      </c>
      <c r="E372" s="4">
        <v>0</v>
      </c>
      <c r="F372" s="4">
        <v>1774.41</v>
      </c>
    </row>
    <row r="373" spans="1:6" ht="12.75" customHeight="1" x14ac:dyDescent="0.2">
      <c r="A373" s="3" t="s">
        <v>745</v>
      </c>
      <c r="B373" s="3" t="s">
        <v>746</v>
      </c>
      <c r="C373" s="4">
        <v>593.6</v>
      </c>
      <c r="D373" s="4">
        <v>0</v>
      </c>
      <c r="E373" s="4">
        <v>0</v>
      </c>
      <c r="F373" s="4">
        <v>593.6</v>
      </c>
    </row>
    <row r="374" spans="1:6" ht="12.75" customHeight="1" x14ac:dyDescent="0.2">
      <c r="A374" s="3" t="s">
        <v>747</v>
      </c>
      <c r="B374" s="3" t="s">
        <v>748</v>
      </c>
      <c r="C374" s="4">
        <v>28245.09</v>
      </c>
      <c r="D374" s="4">
        <v>79943.87</v>
      </c>
      <c r="E374" s="4">
        <v>78660</v>
      </c>
      <c r="F374" s="4">
        <v>26961.22</v>
      </c>
    </row>
    <row r="375" spans="1:6" ht="12.75" customHeight="1" x14ac:dyDescent="0.2">
      <c r="A375" s="3" t="s">
        <v>749</v>
      </c>
      <c r="B375" s="3" t="s">
        <v>750</v>
      </c>
      <c r="C375" s="4">
        <v>150</v>
      </c>
      <c r="D375" s="4">
        <v>0</v>
      </c>
      <c r="E375" s="4">
        <v>0</v>
      </c>
      <c r="F375" s="4">
        <v>150</v>
      </c>
    </row>
    <row r="376" spans="1:6" ht="12.75" customHeight="1" x14ac:dyDescent="0.2">
      <c r="A376" s="3" t="s">
        <v>751</v>
      </c>
      <c r="B376" s="3" t="s">
        <v>752</v>
      </c>
      <c r="C376" s="4">
        <v>0</v>
      </c>
      <c r="D376" s="4">
        <v>5472</v>
      </c>
      <c r="E376" s="4">
        <v>5472</v>
      </c>
      <c r="F376" s="4">
        <v>0</v>
      </c>
    </row>
    <row r="377" spans="1:6" ht="12.75" customHeight="1" x14ac:dyDescent="0.2">
      <c r="A377" s="3" t="s">
        <v>753</v>
      </c>
      <c r="B377" s="3" t="s">
        <v>754</v>
      </c>
      <c r="C377" s="4">
        <v>30928.26</v>
      </c>
      <c r="D377" s="4">
        <v>120641.29</v>
      </c>
      <c r="E377" s="4">
        <v>118735.2</v>
      </c>
      <c r="F377" s="4">
        <v>29022.17</v>
      </c>
    </row>
    <row r="378" spans="1:6" ht="12.75" customHeight="1" x14ac:dyDescent="0.2">
      <c r="A378" s="3" t="s">
        <v>755</v>
      </c>
      <c r="B378" s="3" t="s">
        <v>756</v>
      </c>
      <c r="C378" s="4">
        <v>10912.88</v>
      </c>
      <c r="D378" s="4">
        <v>39240.400000000001</v>
      </c>
      <c r="E378" s="4">
        <v>43092</v>
      </c>
      <c r="F378" s="4">
        <v>14764.48</v>
      </c>
    </row>
    <row r="379" spans="1:6" ht="12.75" customHeight="1" x14ac:dyDescent="0.2">
      <c r="A379" s="3" t="s">
        <v>757</v>
      </c>
      <c r="B379" s="3" t="s">
        <v>758</v>
      </c>
      <c r="C379" s="4">
        <v>3851.6</v>
      </c>
      <c r="D379" s="4">
        <v>4535.6000000000004</v>
      </c>
      <c r="E379" s="4">
        <v>684</v>
      </c>
      <c r="F379" s="4">
        <v>0</v>
      </c>
    </row>
    <row r="380" spans="1:6" ht="12.75" customHeight="1" x14ac:dyDescent="0.2">
      <c r="A380" s="3" t="s">
        <v>759</v>
      </c>
      <c r="B380" s="3" t="s">
        <v>760</v>
      </c>
      <c r="C380" s="4">
        <v>34022.5</v>
      </c>
      <c r="D380" s="4">
        <v>108155.43</v>
      </c>
      <c r="E380" s="4">
        <v>122064</v>
      </c>
      <c r="F380" s="4">
        <v>47931.07</v>
      </c>
    </row>
    <row r="381" spans="1:6" ht="12.75" customHeight="1" x14ac:dyDescent="0.2">
      <c r="A381" s="3" t="s">
        <v>761</v>
      </c>
      <c r="B381" s="3" t="s">
        <v>762</v>
      </c>
      <c r="C381" s="4">
        <v>4788</v>
      </c>
      <c r="D381" s="4">
        <v>12996</v>
      </c>
      <c r="E381" s="4">
        <v>12312</v>
      </c>
      <c r="F381" s="4">
        <v>4104</v>
      </c>
    </row>
    <row r="382" spans="1:6" ht="12.75" customHeight="1" x14ac:dyDescent="0.2">
      <c r="A382" s="3" t="s">
        <v>763</v>
      </c>
      <c r="B382" s="3" t="s">
        <v>764</v>
      </c>
      <c r="C382" s="4">
        <v>7524</v>
      </c>
      <c r="D382" s="4">
        <v>23427</v>
      </c>
      <c r="E382" s="4">
        <v>22059</v>
      </c>
      <c r="F382" s="4">
        <v>6156</v>
      </c>
    </row>
    <row r="383" spans="1:6" ht="12.75" customHeight="1" x14ac:dyDescent="0.2">
      <c r="A383" s="3" t="s">
        <v>765</v>
      </c>
      <c r="B383" s="3" t="s">
        <v>766</v>
      </c>
      <c r="C383" s="4">
        <v>66</v>
      </c>
      <c r="D383" s="4">
        <v>0</v>
      </c>
      <c r="E383" s="4">
        <v>0</v>
      </c>
      <c r="F383" s="4">
        <v>66</v>
      </c>
    </row>
    <row r="384" spans="1:6" ht="12.75" customHeight="1" x14ac:dyDescent="0.2">
      <c r="A384" s="3" t="s">
        <v>767</v>
      </c>
      <c r="B384" s="3" t="s">
        <v>768</v>
      </c>
      <c r="C384" s="4">
        <v>6419.34</v>
      </c>
      <c r="D384" s="4">
        <v>25818.27</v>
      </c>
      <c r="E384" s="4">
        <v>28386</v>
      </c>
      <c r="F384" s="4">
        <v>8987.07</v>
      </c>
    </row>
    <row r="385" spans="1:6" ht="12.75" customHeight="1" x14ac:dyDescent="0.2">
      <c r="A385" s="3" t="s">
        <v>769</v>
      </c>
      <c r="B385" s="3" t="s">
        <v>770</v>
      </c>
      <c r="C385" s="4">
        <v>126</v>
      </c>
      <c r="D385" s="4">
        <v>0</v>
      </c>
      <c r="E385" s="4">
        <v>0</v>
      </c>
      <c r="F385" s="4">
        <v>126</v>
      </c>
    </row>
    <row r="386" spans="1:6" ht="12.75" customHeight="1" x14ac:dyDescent="0.2">
      <c r="A386" s="3" t="s">
        <v>771</v>
      </c>
      <c r="B386" s="3" t="s">
        <v>772</v>
      </c>
      <c r="C386" s="4">
        <v>20541.89</v>
      </c>
      <c r="D386" s="4">
        <v>62159.88</v>
      </c>
      <c r="E386" s="4">
        <v>60876</v>
      </c>
      <c r="F386" s="4">
        <v>19258.009999999998</v>
      </c>
    </row>
    <row r="387" spans="1:6" ht="12.75" customHeight="1" x14ac:dyDescent="0.2">
      <c r="A387" s="3" t="s">
        <v>773</v>
      </c>
      <c r="B387" s="3" t="s">
        <v>774</v>
      </c>
      <c r="C387" s="4">
        <v>1200</v>
      </c>
      <c r="D387" s="4">
        <v>0</v>
      </c>
      <c r="E387" s="4">
        <v>0</v>
      </c>
      <c r="F387" s="4">
        <v>1200</v>
      </c>
    </row>
    <row r="388" spans="1:6" ht="12.75" customHeight="1" x14ac:dyDescent="0.2">
      <c r="A388" s="3" t="s">
        <v>775</v>
      </c>
      <c r="B388" s="3" t="s">
        <v>776</v>
      </c>
      <c r="C388" s="4">
        <v>3000</v>
      </c>
      <c r="D388" s="4">
        <v>0</v>
      </c>
      <c r="E388" s="4">
        <v>0</v>
      </c>
      <c r="F388" s="4">
        <v>3000</v>
      </c>
    </row>
    <row r="389" spans="1:6" ht="12.75" customHeight="1" x14ac:dyDescent="0.2">
      <c r="A389" s="3" t="s">
        <v>777</v>
      </c>
      <c r="B389" s="3" t="s">
        <v>778</v>
      </c>
      <c r="C389" s="4">
        <v>2400</v>
      </c>
      <c r="D389" s="4">
        <v>0</v>
      </c>
      <c r="E389" s="4">
        <v>0</v>
      </c>
      <c r="F389" s="4">
        <v>2400</v>
      </c>
    </row>
    <row r="390" spans="1:6" ht="12.75" customHeight="1" x14ac:dyDescent="0.2">
      <c r="A390" s="3" t="s">
        <v>779</v>
      </c>
      <c r="B390" s="3" t="s">
        <v>780</v>
      </c>
      <c r="C390" s="4">
        <v>23222.240000000002</v>
      </c>
      <c r="D390" s="4">
        <v>70558.61</v>
      </c>
      <c r="E390" s="4">
        <v>73064.399999999994</v>
      </c>
      <c r="F390" s="4">
        <v>25728.03</v>
      </c>
    </row>
    <row r="391" spans="1:6" ht="12.75" customHeight="1" x14ac:dyDescent="0.2">
      <c r="A391" s="3" t="s">
        <v>781</v>
      </c>
      <c r="B391" s="3" t="s">
        <v>782</v>
      </c>
      <c r="C391" s="4">
        <v>22467.69</v>
      </c>
      <c r="D391" s="4">
        <v>63516.92</v>
      </c>
      <c r="E391" s="4">
        <v>72504</v>
      </c>
      <c r="F391" s="4">
        <v>31454.77</v>
      </c>
    </row>
    <row r="392" spans="1:6" ht="12.75" customHeight="1" x14ac:dyDescent="0.2">
      <c r="A392" s="3" t="s">
        <v>783</v>
      </c>
      <c r="B392" s="3" t="s">
        <v>784</v>
      </c>
      <c r="C392" s="4">
        <v>101559.35</v>
      </c>
      <c r="D392" s="4">
        <v>324643.65000000002</v>
      </c>
      <c r="E392" s="4">
        <v>324643.65000000002</v>
      </c>
      <c r="F392" s="4">
        <v>101559.35</v>
      </c>
    </row>
    <row r="393" spans="1:6" ht="12.75" customHeight="1" x14ac:dyDescent="0.2">
      <c r="A393" s="3" t="s">
        <v>785</v>
      </c>
      <c r="B393" s="3" t="s">
        <v>786</v>
      </c>
      <c r="C393" s="4">
        <v>10260</v>
      </c>
      <c r="D393" s="4">
        <v>35568</v>
      </c>
      <c r="E393" s="4">
        <v>34884</v>
      </c>
      <c r="F393" s="4">
        <v>9576</v>
      </c>
    </row>
    <row r="394" spans="1:6" ht="12.75" customHeight="1" x14ac:dyDescent="0.2">
      <c r="A394" s="3" t="s">
        <v>787</v>
      </c>
      <c r="B394" s="3" t="s">
        <v>788</v>
      </c>
      <c r="C394" s="4">
        <v>612</v>
      </c>
      <c r="D394" s="4">
        <v>8892</v>
      </c>
      <c r="E394" s="4">
        <v>16416</v>
      </c>
      <c r="F394" s="4">
        <v>8136</v>
      </c>
    </row>
    <row r="395" spans="1:6" ht="12.75" customHeight="1" x14ac:dyDescent="0.2">
      <c r="A395" s="3" t="s">
        <v>789</v>
      </c>
      <c r="B395" s="3" t="s">
        <v>790</v>
      </c>
      <c r="C395" s="4">
        <v>8955.76</v>
      </c>
      <c r="D395" s="4">
        <v>0</v>
      </c>
      <c r="E395" s="4">
        <v>0</v>
      </c>
      <c r="F395" s="4">
        <v>8955.76</v>
      </c>
    </row>
    <row r="396" spans="1:6" ht="12.75" customHeight="1" x14ac:dyDescent="0.2">
      <c r="A396" s="3" t="s">
        <v>791</v>
      </c>
      <c r="B396" s="3" t="s">
        <v>792</v>
      </c>
      <c r="C396" s="4">
        <v>863.8</v>
      </c>
      <c r="D396" s="4">
        <v>8891.7999999999993</v>
      </c>
      <c r="E396" s="4">
        <v>8028</v>
      </c>
      <c r="F396" s="4">
        <v>0</v>
      </c>
    </row>
    <row r="397" spans="1:6" ht="12.75" customHeight="1" x14ac:dyDescent="0.2">
      <c r="A397" s="3" t="s">
        <v>793</v>
      </c>
      <c r="B397" s="3" t="s">
        <v>794</v>
      </c>
      <c r="C397" s="4">
        <v>2567.7399999999998</v>
      </c>
      <c r="D397" s="4">
        <v>6755.87</v>
      </c>
      <c r="E397" s="4">
        <v>6755.87</v>
      </c>
      <c r="F397" s="4">
        <v>2567.7399999999998</v>
      </c>
    </row>
    <row r="398" spans="1:6" ht="12.75" customHeight="1" x14ac:dyDescent="0.2">
      <c r="A398" s="3" t="s">
        <v>795</v>
      </c>
      <c r="B398" s="3" t="s">
        <v>796</v>
      </c>
      <c r="C398" s="4">
        <v>0</v>
      </c>
      <c r="D398" s="4">
        <v>22080</v>
      </c>
      <c r="E398" s="4">
        <v>39852</v>
      </c>
      <c r="F398" s="4">
        <v>17772</v>
      </c>
    </row>
    <row r="399" spans="1:6" ht="12.75" customHeight="1" x14ac:dyDescent="0.2">
      <c r="A399" s="3" t="s">
        <v>797</v>
      </c>
      <c r="B399" s="3" t="s">
        <v>798</v>
      </c>
      <c r="C399" s="4">
        <v>2567.7399999999998</v>
      </c>
      <c r="D399" s="4">
        <v>6797.94</v>
      </c>
      <c r="E399" s="4">
        <v>6156</v>
      </c>
      <c r="F399" s="4">
        <v>1925.8</v>
      </c>
    </row>
    <row r="400" spans="1:6" ht="12.75" customHeight="1" x14ac:dyDescent="0.2">
      <c r="A400" s="3" t="s">
        <v>799</v>
      </c>
      <c r="B400" s="3" t="s">
        <v>800</v>
      </c>
      <c r="C400" s="4">
        <v>5135.47</v>
      </c>
      <c r="D400" s="4">
        <v>18126</v>
      </c>
      <c r="E400" s="4">
        <v>18126</v>
      </c>
      <c r="F400" s="4">
        <v>5135.47</v>
      </c>
    </row>
    <row r="401" spans="1:6" ht="12.75" customHeight="1" x14ac:dyDescent="0.2">
      <c r="A401" s="3" t="s">
        <v>801</v>
      </c>
      <c r="B401" s="3" t="s">
        <v>802</v>
      </c>
      <c r="C401" s="4">
        <v>47979.91</v>
      </c>
      <c r="D401" s="4">
        <v>179516.55</v>
      </c>
      <c r="E401" s="4">
        <v>185198.11</v>
      </c>
      <c r="F401" s="4">
        <v>53661.47</v>
      </c>
    </row>
    <row r="402" spans="1:6" ht="12.75" customHeight="1" x14ac:dyDescent="0.2">
      <c r="A402" s="3" t="s">
        <v>803</v>
      </c>
      <c r="B402" s="3" t="s">
        <v>804</v>
      </c>
      <c r="C402" s="4">
        <v>23109.62</v>
      </c>
      <c r="D402" s="4">
        <v>79554.33</v>
      </c>
      <c r="E402" s="4">
        <v>82764</v>
      </c>
      <c r="F402" s="4">
        <v>26319.29</v>
      </c>
    </row>
    <row r="403" spans="1:6" ht="12.75" customHeight="1" x14ac:dyDescent="0.2">
      <c r="A403" s="3" t="s">
        <v>805</v>
      </c>
      <c r="B403" s="3" t="s">
        <v>806</v>
      </c>
      <c r="C403" s="4">
        <v>6849.6</v>
      </c>
      <c r="D403" s="4">
        <v>15945.6</v>
      </c>
      <c r="E403" s="4">
        <v>12168</v>
      </c>
      <c r="F403" s="4">
        <v>3072</v>
      </c>
    </row>
    <row r="404" spans="1:6" ht="12.75" customHeight="1" x14ac:dyDescent="0.2">
      <c r="A404" s="3" t="s">
        <v>807</v>
      </c>
      <c r="B404" s="3" t="s">
        <v>808</v>
      </c>
      <c r="C404" s="4">
        <v>20541.89</v>
      </c>
      <c r="D404" s="4">
        <v>57245.67</v>
      </c>
      <c r="E404" s="4">
        <v>54036</v>
      </c>
      <c r="F404" s="4">
        <v>17332.22</v>
      </c>
    </row>
    <row r="405" spans="1:6" ht="12.75" customHeight="1" x14ac:dyDescent="0.2">
      <c r="A405" s="3" t="s">
        <v>809</v>
      </c>
      <c r="B405" s="3" t="s">
        <v>810</v>
      </c>
      <c r="C405" s="4">
        <v>2956.27</v>
      </c>
      <c r="D405" s="4">
        <v>3856.27</v>
      </c>
      <c r="E405" s="4">
        <v>900</v>
      </c>
      <c r="F405" s="4">
        <v>0</v>
      </c>
    </row>
    <row r="406" spans="1:6" ht="12.75" customHeight="1" x14ac:dyDescent="0.2">
      <c r="A406" s="3" t="s">
        <v>811</v>
      </c>
      <c r="B406" s="3" t="s">
        <v>812</v>
      </c>
      <c r="C406" s="4">
        <v>800</v>
      </c>
      <c r="D406" s="4">
        <v>0</v>
      </c>
      <c r="E406" s="4">
        <v>0</v>
      </c>
      <c r="F406" s="4">
        <v>800</v>
      </c>
    </row>
    <row r="407" spans="1:6" ht="12.75" customHeight="1" x14ac:dyDescent="0.2">
      <c r="A407" s="3" t="s">
        <v>813</v>
      </c>
      <c r="B407" s="3" t="s">
        <v>814</v>
      </c>
      <c r="C407" s="4">
        <v>16085.52</v>
      </c>
      <c r="D407" s="4">
        <v>69179.55</v>
      </c>
      <c r="E407" s="4">
        <v>81789.61</v>
      </c>
      <c r="F407" s="4">
        <v>28695.58</v>
      </c>
    </row>
    <row r="408" spans="1:6" ht="12.75" customHeight="1" x14ac:dyDescent="0.2">
      <c r="A408" s="3" t="s">
        <v>815</v>
      </c>
      <c r="B408" s="3" t="s">
        <v>816</v>
      </c>
      <c r="C408" s="4">
        <v>4104</v>
      </c>
      <c r="D408" s="4">
        <v>8892</v>
      </c>
      <c r="E408" s="4">
        <v>4788</v>
      </c>
      <c r="F408" s="4">
        <v>0</v>
      </c>
    </row>
    <row r="409" spans="1:6" ht="12.75" customHeight="1" x14ac:dyDescent="0.2">
      <c r="A409" s="3" t="s">
        <v>817</v>
      </c>
      <c r="B409" s="3" t="s">
        <v>818</v>
      </c>
      <c r="C409" s="4">
        <v>1283.8699999999999</v>
      </c>
      <c r="D409" s="4">
        <v>1325.94</v>
      </c>
      <c r="E409" s="4">
        <v>684</v>
      </c>
      <c r="F409" s="4">
        <v>641.92999999999995</v>
      </c>
    </row>
    <row r="410" spans="1:6" ht="12.75" customHeight="1" x14ac:dyDescent="0.2">
      <c r="A410" s="3" t="s">
        <v>819</v>
      </c>
      <c r="B410" s="3" t="s">
        <v>820</v>
      </c>
      <c r="C410" s="4">
        <v>23256</v>
      </c>
      <c r="D410" s="4">
        <v>73598.399999999994</v>
      </c>
      <c r="E410" s="4">
        <v>73598.399999999994</v>
      </c>
      <c r="F410" s="4">
        <v>23256</v>
      </c>
    </row>
    <row r="411" spans="1:6" ht="12.75" customHeight="1" x14ac:dyDescent="0.2">
      <c r="A411" s="3" t="s">
        <v>821</v>
      </c>
      <c r="B411" s="3" t="s">
        <v>822</v>
      </c>
      <c r="C411" s="4">
        <v>2400</v>
      </c>
      <c r="D411" s="4">
        <v>0</v>
      </c>
      <c r="E411" s="4">
        <v>0</v>
      </c>
      <c r="F411" s="4">
        <v>2400</v>
      </c>
    </row>
    <row r="412" spans="1:6" ht="12.75" customHeight="1" x14ac:dyDescent="0.2">
      <c r="A412" s="3" t="s">
        <v>823</v>
      </c>
      <c r="B412" s="3" t="s">
        <v>824</v>
      </c>
      <c r="C412" s="4">
        <v>21888</v>
      </c>
      <c r="D412" s="4">
        <v>63612</v>
      </c>
      <c r="E412" s="4">
        <v>62928</v>
      </c>
      <c r="F412" s="4">
        <v>21204</v>
      </c>
    </row>
    <row r="413" spans="1:6" ht="12.75" customHeight="1" x14ac:dyDescent="0.2">
      <c r="A413" s="3" t="s">
        <v>825</v>
      </c>
      <c r="B413" s="3" t="s">
        <v>826</v>
      </c>
      <c r="C413" s="4">
        <v>31454.77</v>
      </c>
      <c r="D413" s="4">
        <v>97685.81</v>
      </c>
      <c r="E413" s="4">
        <v>95760</v>
      </c>
      <c r="F413" s="4">
        <v>29528.959999999999</v>
      </c>
    </row>
    <row r="414" spans="1:6" ht="12.75" customHeight="1" x14ac:dyDescent="0.2">
      <c r="A414" s="3" t="s">
        <v>827</v>
      </c>
      <c r="B414" s="3" t="s">
        <v>828</v>
      </c>
      <c r="C414" s="4">
        <v>31669.200000000001</v>
      </c>
      <c r="D414" s="4">
        <v>85021.2</v>
      </c>
      <c r="E414" s="4">
        <v>75924</v>
      </c>
      <c r="F414" s="4">
        <v>22572</v>
      </c>
    </row>
    <row r="415" spans="1:6" ht="12.75" customHeight="1" x14ac:dyDescent="0.2">
      <c r="A415" s="3" t="s">
        <v>829</v>
      </c>
      <c r="B415" s="3" t="s">
        <v>830</v>
      </c>
      <c r="C415" s="4">
        <v>6840</v>
      </c>
      <c r="D415" s="4">
        <v>17784</v>
      </c>
      <c r="E415" s="4">
        <v>20520</v>
      </c>
      <c r="F415" s="4">
        <v>9576</v>
      </c>
    </row>
    <row r="416" spans="1:6" ht="12.75" customHeight="1" x14ac:dyDescent="0.2">
      <c r="A416" s="3" t="s">
        <v>831</v>
      </c>
      <c r="B416" s="3" t="s">
        <v>832</v>
      </c>
      <c r="C416" s="4">
        <v>5143.2</v>
      </c>
      <c r="D416" s="4">
        <v>8215.2000000000007</v>
      </c>
      <c r="E416" s="4">
        <v>3072</v>
      </c>
      <c r="F416" s="4">
        <v>0</v>
      </c>
    </row>
    <row r="417" spans="1:6" ht="12.75" customHeight="1" x14ac:dyDescent="0.2">
      <c r="A417" s="3" t="s">
        <v>833</v>
      </c>
      <c r="B417" s="3" t="s">
        <v>834</v>
      </c>
      <c r="C417" s="4">
        <v>16893</v>
      </c>
      <c r="D417" s="4">
        <v>50178.6</v>
      </c>
      <c r="E417" s="4">
        <v>46800</v>
      </c>
      <c r="F417" s="4">
        <v>13514.4</v>
      </c>
    </row>
    <row r="418" spans="1:6" ht="12.75" customHeight="1" x14ac:dyDescent="0.2">
      <c r="A418" s="3" t="s">
        <v>835</v>
      </c>
      <c r="B418" s="3" t="s">
        <v>836</v>
      </c>
      <c r="C418" s="4">
        <v>15372.63</v>
      </c>
      <c r="D418" s="4">
        <v>45444.36</v>
      </c>
      <c r="E418" s="4">
        <v>36660</v>
      </c>
      <c r="F418" s="4">
        <v>6588.27</v>
      </c>
    </row>
    <row r="419" spans="1:6" ht="12.75" customHeight="1" x14ac:dyDescent="0.2">
      <c r="A419" s="3" t="s">
        <v>837</v>
      </c>
      <c r="B419" s="3" t="s">
        <v>838</v>
      </c>
      <c r="C419" s="4">
        <v>2052</v>
      </c>
      <c r="D419" s="4">
        <v>6840</v>
      </c>
      <c r="E419" s="4">
        <v>11628</v>
      </c>
      <c r="F419" s="4">
        <v>6840</v>
      </c>
    </row>
    <row r="420" spans="1:6" ht="12.75" customHeight="1" x14ac:dyDescent="0.2">
      <c r="A420" s="3" t="s">
        <v>839</v>
      </c>
      <c r="B420" s="3" t="s">
        <v>840</v>
      </c>
      <c r="C420" s="4">
        <v>13514.4</v>
      </c>
      <c r="D420" s="4">
        <v>52532.1</v>
      </c>
      <c r="E420" s="4">
        <v>57600</v>
      </c>
      <c r="F420" s="4">
        <v>18582.3</v>
      </c>
    </row>
    <row r="421" spans="1:6" ht="12.75" customHeight="1" x14ac:dyDescent="0.2">
      <c r="A421" s="3" t="s">
        <v>841</v>
      </c>
      <c r="B421" s="3" t="s">
        <v>842</v>
      </c>
      <c r="C421" s="4">
        <v>6261.67</v>
      </c>
      <c r="D421" s="4">
        <v>18063.330000000002</v>
      </c>
      <c r="E421" s="4">
        <v>13243.2</v>
      </c>
      <c r="F421" s="4">
        <v>1441.54</v>
      </c>
    </row>
    <row r="422" spans="1:6" ht="12.75" customHeight="1" x14ac:dyDescent="0.2">
      <c r="A422" s="3" t="s">
        <v>843</v>
      </c>
      <c r="B422" s="3" t="s">
        <v>844</v>
      </c>
      <c r="C422" s="4">
        <v>26676</v>
      </c>
      <c r="D422" s="4">
        <v>86868</v>
      </c>
      <c r="E422" s="4">
        <v>81396</v>
      </c>
      <c r="F422" s="4">
        <v>21204</v>
      </c>
    </row>
    <row r="423" spans="1:6" ht="12.75" customHeight="1" x14ac:dyDescent="0.2">
      <c r="A423" s="3" t="s">
        <v>845</v>
      </c>
      <c r="B423" s="3" t="s">
        <v>846</v>
      </c>
      <c r="C423" s="4">
        <v>14346</v>
      </c>
      <c r="D423" s="4">
        <v>55554</v>
      </c>
      <c r="E423" s="4">
        <v>68424</v>
      </c>
      <c r="F423" s="4">
        <v>27216</v>
      </c>
    </row>
    <row r="424" spans="1:6" ht="12.75" customHeight="1" x14ac:dyDescent="0.2">
      <c r="A424" s="3" t="s">
        <v>847</v>
      </c>
      <c r="B424" s="3" t="s">
        <v>848</v>
      </c>
      <c r="C424" s="4">
        <v>27711.200000000001</v>
      </c>
      <c r="D424" s="4">
        <v>77858.399999999994</v>
      </c>
      <c r="E424" s="4">
        <v>69395.199999999997</v>
      </c>
      <c r="F424" s="4">
        <v>19248</v>
      </c>
    </row>
    <row r="425" spans="1:6" ht="12.75" customHeight="1" x14ac:dyDescent="0.2">
      <c r="A425" s="3" t="s">
        <v>849</v>
      </c>
      <c r="B425" s="3" t="s">
        <v>850</v>
      </c>
      <c r="C425" s="4">
        <v>14162</v>
      </c>
      <c r="D425" s="4">
        <v>36189.199999999997</v>
      </c>
      <c r="E425" s="4">
        <v>36547.199999999997</v>
      </c>
      <c r="F425" s="4">
        <v>14520</v>
      </c>
    </row>
    <row r="426" spans="1:6" ht="12.75" customHeight="1" x14ac:dyDescent="0.2">
      <c r="A426" s="3" t="s">
        <v>851</v>
      </c>
      <c r="B426" s="3" t="s">
        <v>852</v>
      </c>
      <c r="C426" s="4">
        <v>31053.84</v>
      </c>
      <c r="D426" s="4">
        <v>104799.29</v>
      </c>
      <c r="E426" s="4">
        <v>102981.6</v>
      </c>
      <c r="F426" s="4">
        <v>29236.15</v>
      </c>
    </row>
    <row r="427" spans="1:6" ht="12.75" customHeight="1" x14ac:dyDescent="0.2">
      <c r="A427" s="3" t="s">
        <v>853</v>
      </c>
      <c r="B427" s="3" t="s">
        <v>854</v>
      </c>
      <c r="C427" s="4">
        <v>26691.599999999999</v>
      </c>
      <c r="D427" s="4">
        <v>69752.399999999994</v>
      </c>
      <c r="E427" s="4">
        <v>64126.8</v>
      </c>
      <c r="F427" s="4">
        <v>21066</v>
      </c>
    </row>
    <row r="428" spans="1:6" ht="12.75" customHeight="1" x14ac:dyDescent="0.2">
      <c r="A428" s="3" t="s">
        <v>855</v>
      </c>
      <c r="B428" s="3" t="s">
        <v>856</v>
      </c>
      <c r="C428" s="4">
        <v>20066.400000000001</v>
      </c>
      <c r="D428" s="4">
        <v>61773.599999999999</v>
      </c>
      <c r="E428" s="4">
        <v>59659.199999999997</v>
      </c>
      <c r="F428" s="4">
        <v>17952</v>
      </c>
    </row>
    <row r="429" spans="1:6" ht="12.75" customHeight="1" x14ac:dyDescent="0.2">
      <c r="A429" s="3" t="s">
        <v>857</v>
      </c>
      <c r="B429" s="3" t="s">
        <v>858</v>
      </c>
      <c r="C429" s="4">
        <v>3540</v>
      </c>
      <c r="D429" s="4">
        <v>6372</v>
      </c>
      <c r="E429" s="4">
        <v>4956</v>
      </c>
      <c r="F429" s="4">
        <v>2124</v>
      </c>
    </row>
    <row r="430" spans="1:6" ht="12.75" customHeight="1" x14ac:dyDescent="0.2">
      <c r="A430" s="3" t="s">
        <v>859</v>
      </c>
      <c r="B430" s="3" t="s">
        <v>860</v>
      </c>
      <c r="C430" s="4">
        <v>0</v>
      </c>
      <c r="D430" s="4">
        <v>1873.8</v>
      </c>
      <c r="E430" s="4">
        <v>3000</v>
      </c>
      <c r="F430" s="4">
        <v>1126.2</v>
      </c>
    </row>
    <row r="431" spans="1:6" ht="12.75" customHeight="1" x14ac:dyDescent="0.2">
      <c r="A431" s="3" t="s">
        <v>861</v>
      </c>
      <c r="B431" s="3" t="s">
        <v>862</v>
      </c>
      <c r="C431" s="4">
        <v>15756</v>
      </c>
      <c r="D431" s="4">
        <v>48774</v>
      </c>
      <c r="E431" s="4">
        <v>47358</v>
      </c>
      <c r="F431" s="4">
        <v>14340</v>
      </c>
    </row>
    <row r="432" spans="1:6" ht="12.75" customHeight="1" x14ac:dyDescent="0.2">
      <c r="A432" s="3" t="s">
        <v>863</v>
      </c>
      <c r="B432" s="3" t="s">
        <v>864</v>
      </c>
      <c r="C432" s="4">
        <v>21204</v>
      </c>
      <c r="D432" s="4">
        <v>58482</v>
      </c>
      <c r="E432" s="4">
        <v>55746</v>
      </c>
      <c r="F432" s="4">
        <v>18468</v>
      </c>
    </row>
    <row r="433" spans="1:6" ht="12.75" customHeight="1" x14ac:dyDescent="0.2">
      <c r="A433" s="3" t="s">
        <v>865</v>
      </c>
      <c r="B433" s="3" t="s">
        <v>866</v>
      </c>
      <c r="C433" s="4">
        <v>0</v>
      </c>
      <c r="D433" s="4">
        <v>1368</v>
      </c>
      <c r="E433" s="4">
        <v>1368</v>
      </c>
      <c r="F433" s="4">
        <v>0</v>
      </c>
    </row>
    <row r="434" spans="1:6" ht="12.75" customHeight="1" x14ac:dyDescent="0.2">
      <c r="A434" s="3" t="s">
        <v>867</v>
      </c>
      <c r="B434" s="3" t="s">
        <v>868</v>
      </c>
      <c r="C434" s="4">
        <v>5640</v>
      </c>
      <c r="D434" s="4">
        <v>29142</v>
      </c>
      <c r="E434" s="4">
        <v>34314</v>
      </c>
      <c r="F434" s="4">
        <v>10812</v>
      </c>
    </row>
    <row r="435" spans="1:6" ht="12.75" customHeight="1" x14ac:dyDescent="0.2">
      <c r="A435" s="3" t="s">
        <v>869</v>
      </c>
      <c r="B435" s="3" t="s">
        <v>870</v>
      </c>
      <c r="C435" s="4">
        <v>78551.61</v>
      </c>
      <c r="D435" s="4">
        <v>0</v>
      </c>
      <c r="E435" s="4">
        <v>0</v>
      </c>
      <c r="F435" s="4">
        <v>78551.61</v>
      </c>
    </row>
    <row r="436" spans="1:6" ht="12.75" customHeight="1" x14ac:dyDescent="0.2">
      <c r="A436" s="3" t="s">
        <v>871</v>
      </c>
      <c r="B436" s="3" t="s">
        <v>872</v>
      </c>
      <c r="C436" s="4">
        <v>12996</v>
      </c>
      <c r="D436" s="4">
        <v>34200</v>
      </c>
      <c r="E436" s="4">
        <v>32832</v>
      </c>
      <c r="F436" s="4">
        <v>11628</v>
      </c>
    </row>
    <row r="437" spans="1:6" ht="12.75" customHeight="1" x14ac:dyDescent="0.2">
      <c r="A437" s="3" t="s">
        <v>873</v>
      </c>
      <c r="B437" s="3" t="s">
        <v>874</v>
      </c>
      <c r="C437" s="4">
        <v>4300.8</v>
      </c>
      <c r="D437" s="4">
        <v>4300.8</v>
      </c>
      <c r="E437" s="4">
        <v>0</v>
      </c>
      <c r="F437" s="4">
        <v>0</v>
      </c>
    </row>
    <row r="438" spans="1:6" ht="12.75" customHeight="1" x14ac:dyDescent="0.2">
      <c r="A438" s="3" t="s">
        <v>875</v>
      </c>
      <c r="B438" s="3" t="s">
        <v>876</v>
      </c>
      <c r="C438" s="4">
        <v>0</v>
      </c>
      <c r="D438" s="4">
        <v>4395.08</v>
      </c>
      <c r="E438" s="4">
        <v>5724</v>
      </c>
      <c r="F438" s="4">
        <v>1328.92</v>
      </c>
    </row>
    <row r="439" spans="1:6" ht="12.75" customHeight="1" x14ac:dyDescent="0.2">
      <c r="A439" s="3" t="s">
        <v>877</v>
      </c>
      <c r="B439" s="3" t="s">
        <v>878</v>
      </c>
      <c r="C439" s="4">
        <v>9301.2900000000009</v>
      </c>
      <c r="D439" s="4">
        <v>27310.05</v>
      </c>
      <c r="E439" s="4">
        <v>24991.200000000001</v>
      </c>
      <c r="F439" s="4">
        <v>6982.44</v>
      </c>
    </row>
    <row r="440" spans="1:6" ht="12.75" customHeight="1" x14ac:dyDescent="0.2">
      <c r="A440" s="3" t="s">
        <v>879</v>
      </c>
      <c r="B440" s="3" t="s">
        <v>880</v>
      </c>
      <c r="C440" s="4">
        <v>6757.21</v>
      </c>
      <c r="D440" s="4">
        <v>27356.75</v>
      </c>
      <c r="E440" s="4">
        <v>25915.200000000001</v>
      </c>
      <c r="F440" s="4">
        <v>5315.66</v>
      </c>
    </row>
    <row r="441" spans="1:6" ht="12.75" customHeight="1" x14ac:dyDescent="0.2">
      <c r="A441" s="3" t="s">
        <v>881</v>
      </c>
      <c r="B441" s="3" t="s">
        <v>882</v>
      </c>
      <c r="C441" s="4">
        <v>17225.330000000002</v>
      </c>
      <c r="D441" s="4">
        <v>75367.839999999997</v>
      </c>
      <c r="E441" s="4">
        <v>82536</v>
      </c>
      <c r="F441" s="4">
        <v>24393.49</v>
      </c>
    </row>
    <row r="442" spans="1:6" ht="12.75" customHeight="1" x14ac:dyDescent="0.2">
      <c r="A442" s="3" t="s">
        <v>883</v>
      </c>
      <c r="B442" s="3" t="s">
        <v>884</v>
      </c>
      <c r="C442" s="4">
        <v>306.10000000000002</v>
      </c>
      <c r="D442" s="4">
        <v>0</v>
      </c>
      <c r="E442" s="4">
        <v>13.82</v>
      </c>
      <c r="F442" s="4">
        <v>319.92</v>
      </c>
    </row>
    <row r="443" spans="1:6" ht="12.75" customHeight="1" x14ac:dyDescent="0.2">
      <c r="A443" s="3" t="s">
        <v>885</v>
      </c>
      <c r="B443" s="3" t="s">
        <v>886</v>
      </c>
      <c r="C443" s="4">
        <v>0</v>
      </c>
      <c r="D443" s="4">
        <v>3072.52</v>
      </c>
      <c r="E443" s="4">
        <v>8208</v>
      </c>
      <c r="F443" s="4">
        <v>5135.4799999999996</v>
      </c>
    </row>
    <row r="444" spans="1:6" ht="12.75" customHeight="1" x14ac:dyDescent="0.2">
      <c r="A444" s="3" t="s">
        <v>887</v>
      </c>
      <c r="B444" s="3" t="s">
        <v>888</v>
      </c>
      <c r="C444" s="4">
        <v>15048</v>
      </c>
      <c r="D444" s="4">
        <v>44916</v>
      </c>
      <c r="E444" s="4">
        <v>45600</v>
      </c>
      <c r="F444" s="4">
        <v>15732</v>
      </c>
    </row>
    <row r="445" spans="1:6" ht="12.75" customHeight="1" x14ac:dyDescent="0.2">
      <c r="A445" s="3" t="s">
        <v>889</v>
      </c>
      <c r="B445" s="3" t="s">
        <v>890</v>
      </c>
      <c r="C445" s="4">
        <v>10944</v>
      </c>
      <c r="D445" s="4">
        <v>30780</v>
      </c>
      <c r="E445" s="4">
        <v>25308</v>
      </c>
      <c r="F445" s="4">
        <v>5472</v>
      </c>
    </row>
    <row r="446" spans="1:6" ht="12.75" customHeight="1" x14ac:dyDescent="0.2">
      <c r="A446" s="3" t="s">
        <v>891</v>
      </c>
      <c r="B446" s="3" t="s">
        <v>892</v>
      </c>
      <c r="C446" s="4">
        <v>7524</v>
      </c>
      <c r="D446" s="4">
        <v>30780</v>
      </c>
      <c r="E446" s="4">
        <v>30780</v>
      </c>
      <c r="F446" s="4">
        <v>7524</v>
      </c>
    </row>
    <row r="447" spans="1:6" ht="12.75" customHeight="1" x14ac:dyDescent="0.2">
      <c r="A447" s="3" t="s">
        <v>893</v>
      </c>
      <c r="B447" s="3" t="s">
        <v>894</v>
      </c>
      <c r="C447" s="4">
        <v>10260</v>
      </c>
      <c r="D447" s="4">
        <v>32832</v>
      </c>
      <c r="E447" s="4">
        <v>30096</v>
      </c>
      <c r="F447" s="4">
        <v>7524</v>
      </c>
    </row>
    <row r="448" spans="1:6" ht="12.75" customHeight="1" x14ac:dyDescent="0.2">
      <c r="A448" s="3" t="s">
        <v>895</v>
      </c>
      <c r="B448" s="3" t="s">
        <v>896</v>
      </c>
      <c r="C448" s="4">
        <v>15048</v>
      </c>
      <c r="D448" s="4">
        <v>51197.4</v>
      </c>
      <c r="E448" s="4">
        <v>53933.4</v>
      </c>
      <c r="F448" s="4">
        <v>17784</v>
      </c>
    </row>
    <row r="449" spans="1:6" ht="12.75" customHeight="1" x14ac:dyDescent="0.2">
      <c r="A449" s="3" t="s">
        <v>897</v>
      </c>
      <c r="B449" s="3" t="s">
        <v>898</v>
      </c>
      <c r="C449" s="4">
        <v>13680</v>
      </c>
      <c r="D449" s="4">
        <v>47196</v>
      </c>
      <c r="E449" s="4">
        <v>45144</v>
      </c>
      <c r="F449" s="4">
        <v>11628</v>
      </c>
    </row>
    <row r="450" spans="1:6" ht="12.75" customHeight="1" x14ac:dyDescent="0.2">
      <c r="A450" s="3" t="s">
        <v>899</v>
      </c>
      <c r="B450" s="3" t="s">
        <v>900</v>
      </c>
      <c r="C450" s="4">
        <v>20809.53</v>
      </c>
      <c r="D450" s="4">
        <v>70606.63</v>
      </c>
      <c r="E450" s="4">
        <v>66980.399999999994</v>
      </c>
      <c r="F450" s="4">
        <v>17183.3</v>
      </c>
    </row>
    <row r="451" spans="1:6" ht="12.75" customHeight="1" x14ac:dyDescent="0.2">
      <c r="A451" s="3" t="s">
        <v>901</v>
      </c>
      <c r="B451" s="3" t="s">
        <v>902</v>
      </c>
      <c r="C451" s="4">
        <v>6419.34</v>
      </c>
      <c r="D451" s="4">
        <v>21467.34</v>
      </c>
      <c r="E451" s="4">
        <v>15048</v>
      </c>
      <c r="F451" s="4">
        <v>0</v>
      </c>
    </row>
    <row r="452" spans="1:6" ht="12.75" customHeight="1" x14ac:dyDescent="0.2">
      <c r="A452" s="3" t="s">
        <v>903</v>
      </c>
      <c r="B452" s="3" t="s">
        <v>904</v>
      </c>
      <c r="C452" s="4">
        <v>11628.02</v>
      </c>
      <c r="D452" s="4">
        <v>51110.27</v>
      </c>
      <c r="E452" s="4">
        <v>56656.800000000003</v>
      </c>
      <c r="F452" s="4">
        <v>17174.55</v>
      </c>
    </row>
    <row r="453" spans="1:6" ht="12.75" customHeight="1" x14ac:dyDescent="0.2">
      <c r="A453" s="3" t="s">
        <v>905</v>
      </c>
      <c r="B453" s="3" t="s">
        <v>906</v>
      </c>
      <c r="C453" s="4">
        <v>4248</v>
      </c>
      <c r="D453" s="4">
        <v>11755.2</v>
      </c>
      <c r="E453" s="4">
        <v>7507.2</v>
      </c>
      <c r="F453" s="4">
        <v>0</v>
      </c>
    </row>
    <row r="454" spans="1:6" ht="12.75" customHeight="1" x14ac:dyDescent="0.2">
      <c r="A454" s="3" t="s">
        <v>907</v>
      </c>
      <c r="B454" s="3" t="s">
        <v>908</v>
      </c>
      <c r="C454" s="4">
        <v>78.900000000000006</v>
      </c>
      <c r="D454" s="4">
        <v>0</v>
      </c>
      <c r="E454" s="4">
        <v>0</v>
      </c>
      <c r="F454" s="4">
        <v>78.900000000000006</v>
      </c>
    </row>
    <row r="455" spans="1:6" ht="12.75" customHeight="1" x14ac:dyDescent="0.2">
      <c r="A455" s="3" t="s">
        <v>909</v>
      </c>
      <c r="B455" s="3" t="s">
        <v>910</v>
      </c>
      <c r="C455" s="4">
        <v>38666.959999999999</v>
      </c>
      <c r="D455" s="4">
        <v>116674.68</v>
      </c>
      <c r="E455" s="4">
        <v>119328</v>
      </c>
      <c r="F455" s="4">
        <v>41320.28</v>
      </c>
    </row>
    <row r="456" spans="1:6" ht="12.75" customHeight="1" x14ac:dyDescent="0.2">
      <c r="A456" s="3" t="s">
        <v>911</v>
      </c>
      <c r="B456" s="3" t="s">
        <v>912</v>
      </c>
      <c r="C456" s="4">
        <v>0</v>
      </c>
      <c r="D456" s="4">
        <v>2832</v>
      </c>
      <c r="E456" s="4">
        <v>5606</v>
      </c>
      <c r="F456" s="4">
        <v>2774</v>
      </c>
    </row>
    <row r="457" spans="1:6" ht="12.75" customHeight="1" x14ac:dyDescent="0.2">
      <c r="A457" s="3" t="s">
        <v>913</v>
      </c>
      <c r="B457" s="3" t="s">
        <v>914</v>
      </c>
      <c r="C457" s="4">
        <v>4104</v>
      </c>
      <c r="D457" s="4">
        <v>12312</v>
      </c>
      <c r="E457" s="4">
        <v>9576</v>
      </c>
      <c r="F457" s="4">
        <v>1368</v>
      </c>
    </row>
    <row r="458" spans="1:6" ht="12.75" customHeight="1" x14ac:dyDescent="0.2">
      <c r="A458" s="3" t="s">
        <v>915</v>
      </c>
      <c r="B458" s="3" t="s">
        <v>916</v>
      </c>
      <c r="C458" s="4">
        <v>19044.259999999998</v>
      </c>
      <c r="D458" s="4">
        <v>61223.83</v>
      </c>
      <c r="E458" s="4">
        <v>81192.710000000006</v>
      </c>
      <c r="F458" s="4">
        <v>39013.14</v>
      </c>
    </row>
    <row r="459" spans="1:6" ht="12.75" customHeight="1" x14ac:dyDescent="0.2">
      <c r="A459" s="3" t="s">
        <v>917</v>
      </c>
      <c r="B459" s="3" t="s">
        <v>918</v>
      </c>
      <c r="C459" s="4">
        <v>10944</v>
      </c>
      <c r="D459" s="4">
        <v>40356</v>
      </c>
      <c r="E459" s="4">
        <v>29412</v>
      </c>
      <c r="F459" s="4">
        <v>0</v>
      </c>
    </row>
    <row r="460" spans="1:6" ht="12.75" customHeight="1" x14ac:dyDescent="0.2">
      <c r="A460" s="3" t="s">
        <v>919</v>
      </c>
      <c r="B460" s="3" t="s">
        <v>920</v>
      </c>
      <c r="C460" s="4">
        <v>25980.31</v>
      </c>
      <c r="D460" s="4">
        <v>71900.08</v>
      </c>
      <c r="E460" s="4">
        <v>63252</v>
      </c>
      <c r="F460" s="4">
        <v>17332.23</v>
      </c>
    </row>
    <row r="461" spans="1:6" ht="12.75" customHeight="1" x14ac:dyDescent="0.2">
      <c r="A461" s="3" t="s">
        <v>921</v>
      </c>
      <c r="B461" s="3" t="s">
        <v>922</v>
      </c>
      <c r="C461" s="4">
        <v>0</v>
      </c>
      <c r="D461" s="4">
        <v>1368</v>
      </c>
      <c r="E461" s="4">
        <v>1368</v>
      </c>
      <c r="F461" s="4">
        <v>0</v>
      </c>
    </row>
    <row r="462" spans="1:6" ht="12.75" customHeight="1" x14ac:dyDescent="0.2">
      <c r="A462" s="3" t="s">
        <v>923</v>
      </c>
      <c r="B462" s="3" t="s">
        <v>924</v>
      </c>
      <c r="C462" s="4">
        <v>8892</v>
      </c>
      <c r="D462" s="4">
        <v>28272</v>
      </c>
      <c r="E462" s="4">
        <v>27588</v>
      </c>
      <c r="F462" s="4">
        <v>8208</v>
      </c>
    </row>
    <row r="463" spans="1:6" ht="12.75" customHeight="1" x14ac:dyDescent="0.2">
      <c r="A463" s="3" t="s">
        <v>925</v>
      </c>
      <c r="B463" s="3" t="s">
        <v>926</v>
      </c>
      <c r="C463" s="4">
        <v>29412</v>
      </c>
      <c r="D463" s="4">
        <v>79344</v>
      </c>
      <c r="E463" s="4">
        <v>75924</v>
      </c>
      <c r="F463" s="4">
        <v>25992</v>
      </c>
    </row>
    <row r="464" spans="1:6" ht="12.75" customHeight="1" x14ac:dyDescent="0.2">
      <c r="A464" s="3" t="s">
        <v>927</v>
      </c>
      <c r="B464" s="3" t="s">
        <v>928</v>
      </c>
      <c r="C464" s="4">
        <v>34200</v>
      </c>
      <c r="D464" s="4">
        <v>106704</v>
      </c>
      <c r="E464" s="4">
        <v>106704</v>
      </c>
      <c r="F464" s="4">
        <v>34200</v>
      </c>
    </row>
    <row r="465" spans="1:6" ht="12.75" customHeight="1" x14ac:dyDescent="0.2">
      <c r="A465" s="3" t="s">
        <v>929</v>
      </c>
      <c r="B465" s="3" t="s">
        <v>930</v>
      </c>
      <c r="C465" s="4">
        <v>15614.76</v>
      </c>
      <c r="D465" s="4">
        <v>55125.94</v>
      </c>
      <c r="E465" s="4">
        <v>58116</v>
      </c>
      <c r="F465" s="4">
        <v>18604.82</v>
      </c>
    </row>
    <row r="466" spans="1:6" ht="12.75" customHeight="1" x14ac:dyDescent="0.2">
      <c r="A466" s="3" t="s">
        <v>931</v>
      </c>
      <c r="B466" s="3" t="s">
        <v>932</v>
      </c>
      <c r="C466" s="4">
        <v>19152</v>
      </c>
      <c r="D466" s="4">
        <v>40766.400000000001</v>
      </c>
      <c r="E466" s="4">
        <v>30506.400000000001</v>
      </c>
      <c r="F466" s="4">
        <v>8892</v>
      </c>
    </row>
    <row r="467" spans="1:6" ht="12.75" customHeight="1" x14ac:dyDescent="0.2">
      <c r="A467" s="3" t="s">
        <v>933</v>
      </c>
      <c r="B467" s="3" t="s">
        <v>934</v>
      </c>
      <c r="C467" s="4">
        <v>25433.360000000001</v>
      </c>
      <c r="D467" s="4">
        <v>40650</v>
      </c>
      <c r="E467" s="4">
        <v>40650</v>
      </c>
      <c r="F467" s="4">
        <v>25433.360000000001</v>
      </c>
    </row>
    <row r="468" spans="1:6" ht="12.75" customHeight="1" x14ac:dyDescent="0.2">
      <c r="A468" s="3" t="s">
        <v>935</v>
      </c>
      <c r="B468" s="3" t="s">
        <v>936</v>
      </c>
      <c r="C468" s="4">
        <v>1772.1</v>
      </c>
      <c r="D468" s="4">
        <v>1772.1</v>
      </c>
      <c r="E468" s="4">
        <v>0</v>
      </c>
      <c r="F468" s="4">
        <v>0</v>
      </c>
    </row>
    <row r="469" spans="1:6" ht="12.75" customHeight="1" x14ac:dyDescent="0.2">
      <c r="A469" s="3" t="s">
        <v>937</v>
      </c>
      <c r="B469" s="3" t="s">
        <v>938</v>
      </c>
      <c r="C469" s="4">
        <v>33352.410000000003</v>
      </c>
      <c r="D469" s="4">
        <v>104082.79</v>
      </c>
      <c r="E469" s="4">
        <v>99837.01</v>
      </c>
      <c r="F469" s="4">
        <v>29106.63</v>
      </c>
    </row>
    <row r="470" spans="1:6" ht="12.75" customHeight="1" x14ac:dyDescent="0.2">
      <c r="A470" s="3" t="s">
        <v>939</v>
      </c>
      <c r="B470" s="3" t="s">
        <v>940</v>
      </c>
      <c r="C470" s="4">
        <v>8208</v>
      </c>
      <c r="D470" s="4">
        <v>16621.2</v>
      </c>
      <c r="E470" s="4">
        <v>13885.2</v>
      </c>
      <c r="F470" s="4">
        <v>5472</v>
      </c>
    </row>
    <row r="471" spans="1:6" ht="12.75" customHeight="1" x14ac:dyDescent="0.2">
      <c r="A471" s="3" t="s">
        <v>941</v>
      </c>
      <c r="B471" s="3" t="s">
        <v>942</v>
      </c>
      <c r="C471" s="4">
        <v>2736</v>
      </c>
      <c r="D471" s="4">
        <v>8892</v>
      </c>
      <c r="E471" s="4">
        <v>8892</v>
      </c>
      <c r="F471" s="4">
        <v>2736</v>
      </c>
    </row>
    <row r="472" spans="1:6" ht="12.75" customHeight="1" x14ac:dyDescent="0.2">
      <c r="A472" s="3" t="s">
        <v>943</v>
      </c>
      <c r="B472" s="3" t="s">
        <v>944</v>
      </c>
      <c r="C472" s="4">
        <v>31454.77</v>
      </c>
      <c r="D472" s="4">
        <v>89888.21</v>
      </c>
      <c r="E472" s="4">
        <v>87962.4</v>
      </c>
      <c r="F472" s="4">
        <v>29528.959999999999</v>
      </c>
    </row>
    <row r="473" spans="1:6" ht="12.75" customHeight="1" x14ac:dyDescent="0.2">
      <c r="A473" s="3" t="s">
        <v>945</v>
      </c>
      <c r="B473" s="3" t="s">
        <v>946</v>
      </c>
      <c r="C473" s="4">
        <v>14364</v>
      </c>
      <c r="D473" s="4">
        <v>43776</v>
      </c>
      <c r="E473" s="4">
        <v>40356</v>
      </c>
      <c r="F473" s="4">
        <v>10944</v>
      </c>
    </row>
    <row r="474" spans="1:6" ht="12.75" customHeight="1" x14ac:dyDescent="0.2">
      <c r="A474" s="3" t="s">
        <v>947</v>
      </c>
      <c r="B474" s="3" t="s">
        <v>948</v>
      </c>
      <c r="C474" s="4">
        <v>1368</v>
      </c>
      <c r="D474" s="4">
        <v>6840</v>
      </c>
      <c r="E474" s="4">
        <v>8664</v>
      </c>
      <c r="F474" s="4">
        <v>3192</v>
      </c>
    </row>
    <row r="475" spans="1:6" ht="12.75" customHeight="1" x14ac:dyDescent="0.2">
      <c r="A475" s="3" t="s">
        <v>949</v>
      </c>
      <c r="B475" s="3" t="s">
        <v>950</v>
      </c>
      <c r="C475" s="4">
        <v>10260</v>
      </c>
      <c r="D475" s="4">
        <v>28728</v>
      </c>
      <c r="E475" s="4">
        <v>18468</v>
      </c>
      <c r="F475" s="4">
        <v>0</v>
      </c>
    </row>
    <row r="476" spans="1:6" ht="12.75" customHeight="1" x14ac:dyDescent="0.2">
      <c r="A476" s="3" t="s">
        <v>951</v>
      </c>
      <c r="B476" s="3" t="s">
        <v>952</v>
      </c>
      <c r="C476" s="4">
        <v>13680</v>
      </c>
      <c r="D476" s="4">
        <v>37620</v>
      </c>
      <c r="E476" s="4">
        <v>36252</v>
      </c>
      <c r="F476" s="4">
        <v>12312</v>
      </c>
    </row>
    <row r="477" spans="1:6" ht="12.75" customHeight="1" x14ac:dyDescent="0.2">
      <c r="A477" s="3" t="s">
        <v>953</v>
      </c>
      <c r="B477" s="3" t="s">
        <v>954</v>
      </c>
      <c r="C477" s="4">
        <v>15238.24</v>
      </c>
      <c r="D477" s="4">
        <v>24703.49</v>
      </c>
      <c r="E477" s="4">
        <v>13452</v>
      </c>
      <c r="F477" s="4">
        <v>3986.75</v>
      </c>
    </row>
    <row r="478" spans="1:6" ht="12.75" customHeight="1" x14ac:dyDescent="0.2">
      <c r="A478" s="3" t="s">
        <v>955</v>
      </c>
      <c r="B478" s="3" t="s">
        <v>956</v>
      </c>
      <c r="C478" s="4">
        <v>5135.47</v>
      </c>
      <c r="D478" s="4">
        <v>13343.47</v>
      </c>
      <c r="E478" s="4">
        <v>8208</v>
      </c>
      <c r="F478" s="4">
        <v>0</v>
      </c>
    </row>
    <row r="479" spans="1:6" ht="12.75" customHeight="1" x14ac:dyDescent="0.2">
      <c r="A479" s="3" t="s">
        <v>957</v>
      </c>
      <c r="B479" s="3" t="s">
        <v>958</v>
      </c>
      <c r="C479" s="4">
        <v>15048</v>
      </c>
      <c r="D479" s="4">
        <v>41040</v>
      </c>
      <c r="E479" s="4">
        <v>38304</v>
      </c>
      <c r="F479" s="4">
        <v>12312</v>
      </c>
    </row>
    <row r="480" spans="1:6" ht="12.75" customHeight="1" x14ac:dyDescent="0.2">
      <c r="A480" s="3" t="s">
        <v>959</v>
      </c>
      <c r="B480" s="3" t="s">
        <v>960</v>
      </c>
      <c r="C480" s="4">
        <v>4948.8</v>
      </c>
      <c r="D480" s="4">
        <v>25334.400000000001</v>
      </c>
      <c r="E480" s="4">
        <v>34377.599999999999</v>
      </c>
      <c r="F480" s="4">
        <v>13992</v>
      </c>
    </row>
    <row r="481" spans="1:6" ht="12.75" customHeight="1" x14ac:dyDescent="0.2">
      <c r="A481" s="3" t="s">
        <v>961</v>
      </c>
      <c r="B481" s="3" t="s">
        <v>962</v>
      </c>
      <c r="C481" s="4">
        <v>4131</v>
      </c>
      <c r="D481" s="4">
        <v>7143</v>
      </c>
      <c r="E481" s="4">
        <v>7560</v>
      </c>
      <c r="F481" s="4">
        <v>4548</v>
      </c>
    </row>
    <row r="482" spans="1:6" ht="12.75" customHeight="1" x14ac:dyDescent="0.2">
      <c r="A482" s="3" t="s">
        <v>963</v>
      </c>
      <c r="B482" s="3" t="s">
        <v>964</v>
      </c>
      <c r="C482" s="4">
        <v>0</v>
      </c>
      <c r="D482" s="4">
        <v>4104</v>
      </c>
      <c r="E482" s="4">
        <v>4104</v>
      </c>
      <c r="F482" s="4">
        <v>0</v>
      </c>
    </row>
    <row r="483" spans="1:6" ht="12.75" customHeight="1" x14ac:dyDescent="0.2">
      <c r="A483" s="3" t="s">
        <v>965</v>
      </c>
      <c r="B483" s="3" t="s">
        <v>966</v>
      </c>
      <c r="C483" s="4">
        <v>8208</v>
      </c>
      <c r="D483" s="4">
        <v>30267</v>
      </c>
      <c r="E483" s="4">
        <v>33687</v>
      </c>
      <c r="F483" s="4">
        <v>11628</v>
      </c>
    </row>
    <row r="484" spans="1:6" ht="12.75" customHeight="1" x14ac:dyDescent="0.2">
      <c r="A484" s="3" t="s">
        <v>967</v>
      </c>
      <c r="B484" s="3" t="s">
        <v>968</v>
      </c>
      <c r="C484" s="4">
        <v>2736</v>
      </c>
      <c r="D484" s="4">
        <v>8208</v>
      </c>
      <c r="E484" s="4">
        <v>8208</v>
      </c>
      <c r="F484" s="4">
        <v>2736</v>
      </c>
    </row>
    <row r="485" spans="1:6" ht="12.75" customHeight="1" x14ac:dyDescent="0.2">
      <c r="A485" s="3" t="s">
        <v>969</v>
      </c>
      <c r="B485" s="3" t="s">
        <v>970</v>
      </c>
      <c r="C485" s="4">
        <v>3894</v>
      </c>
      <c r="D485" s="4">
        <v>3894</v>
      </c>
      <c r="E485" s="4">
        <v>0</v>
      </c>
      <c r="F485" s="4">
        <v>0</v>
      </c>
    </row>
    <row r="486" spans="1:6" ht="12.75" customHeight="1" x14ac:dyDescent="0.2">
      <c r="A486" s="3" t="s">
        <v>971</v>
      </c>
      <c r="B486" s="3" t="s">
        <v>972</v>
      </c>
      <c r="C486" s="4">
        <v>25568.400000000001</v>
      </c>
      <c r="D486" s="4">
        <v>85908.4</v>
      </c>
      <c r="E486" s="4">
        <v>92206</v>
      </c>
      <c r="F486" s="4">
        <v>31866</v>
      </c>
    </row>
    <row r="487" spans="1:6" ht="12.75" customHeight="1" x14ac:dyDescent="0.2">
      <c r="A487" s="3" t="s">
        <v>973</v>
      </c>
      <c r="B487" s="3" t="s">
        <v>974</v>
      </c>
      <c r="C487" s="4">
        <v>16074</v>
      </c>
      <c r="D487" s="4">
        <v>44802</v>
      </c>
      <c r="E487" s="4">
        <v>45828</v>
      </c>
      <c r="F487" s="4">
        <v>17100</v>
      </c>
    </row>
    <row r="488" spans="1:6" ht="12.75" customHeight="1" x14ac:dyDescent="0.2">
      <c r="A488" s="3" t="s">
        <v>975</v>
      </c>
      <c r="B488" s="3" t="s">
        <v>976</v>
      </c>
      <c r="C488" s="4">
        <v>1596</v>
      </c>
      <c r="D488" s="4">
        <v>2964</v>
      </c>
      <c r="E488" s="4">
        <v>2736</v>
      </c>
      <c r="F488" s="4">
        <v>1368</v>
      </c>
    </row>
    <row r="489" spans="1:6" ht="12.75" customHeight="1" x14ac:dyDescent="0.2">
      <c r="A489" s="3" t="s">
        <v>977</v>
      </c>
      <c r="B489" s="3" t="s">
        <v>978</v>
      </c>
      <c r="C489" s="4">
        <v>171945.57</v>
      </c>
      <c r="D489" s="4">
        <v>550243.77</v>
      </c>
      <c r="E489" s="4">
        <v>548940</v>
      </c>
      <c r="F489" s="4">
        <v>170641.8</v>
      </c>
    </row>
    <row r="490" spans="1:6" ht="12.75" customHeight="1" x14ac:dyDescent="0.2">
      <c r="A490" s="3" t="s">
        <v>979</v>
      </c>
      <c r="B490" s="3" t="s">
        <v>980</v>
      </c>
      <c r="C490" s="4">
        <v>13680</v>
      </c>
      <c r="D490" s="4">
        <v>41450.400000000001</v>
      </c>
      <c r="E490" s="4">
        <v>43502.400000000001</v>
      </c>
      <c r="F490" s="4">
        <v>15732</v>
      </c>
    </row>
    <row r="491" spans="1:6" ht="12.75" customHeight="1" x14ac:dyDescent="0.2">
      <c r="A491" s="3" t="s">
        <v>981</v>
      </c>
      <c r="B491" s="3" t="s">
        <v>982</v>
      </c>
      <c r="C491" s="4">
        <v>2052</v>
      </c>
      <c r="D491" s="4">
        <v>8071.2</v>
      </c>
      <c r="E491" s="4">
        <v>9439.2000000000007</v>
      </c>
      <c r="F491" s="4">
        <v>3420</v>
      </c>
    </row>
    <row r="492" spans="1:6" ht="12.75" customHeight="1" x14ac:dyDescent="0.2">
      <c r="A492" s="3" t="s">
        <v>983</v>
      </c>
      <c r="B492" s="3" t="s">
        <v>984</v>
      </c>
      <c r="C492" s="4">
        <v>855</v>
      </c>
      <c r="D492" s="4">
        <v>1539</v>
      </c>
      <c r="E492" s="4">
        <v>684</v>
      </c>
      <c r="F492" s="4">
        <v>0</v>
      </c>
    </row>
    <row r="493" spans="1:6" ht="12.75" customHeight="1" x14ac:dyDescent="0.2">
      <c r="A493" s="3" t="s">
        <v>985</v>
      </c>
      <c r="B493" s="3" t="s">
        <v>986</v>
      </c>
      <c r="C493" s="4">
        <v>5198.3999999999996</v>
      </c>
      <c r="D493" s="4">
        <v>15458.4</v>
      </c>
      <c r="E493" s="4">
        <v>17100</v>
      </c>
      <c r="F493" s="4">
        <v>6840</v>
      </c>
    </row>
    <row r="494" spans="1:6" ht="12.75" customHeight="1" x14ac:dyDescent="0.2">
      <c r="A494" s="3" t="s">
        <v>987</v>
      </c>
      <c r="B494" s="3" t="s">
        <v>988</v>
      </c>
      <c r="C494" s="4">
        <v>2941.2</v>
      </c>
      <c r="D494" s="4">
        <v>9781.2000000000007</v>
      </c>
      <c r="E494" s="4">
        <v>10944</v>
      </c>
      <c r="F494" s="4">
        <v>4104</v>
      </c>
    </row>
    <row r="495" spans="1:6" ht="12.75" customHeight="1" x14ac:dyDescent="0.2">
      <c r="A495" s="3" t="s">
        <v>989</v>
      </c>
      <c r="B495" s="3" t="s">
        <v>990</v>
      </c>
      <c r="C495" s="4">
        <v>1368</v>
      </c>
      <c r="D495" s="4">
        <v>1368</v>
      </c>
      <c r="E495" s="4">
        <v>0</v>
      </c>
      <c r="F495" s="4">
        <v>0</v>
      </c>
    </row>
    <row r="496" spans="1:6" ht="12.75" customHeight="1" x14ac:dyDescent="0.2">
      <c r="A496" s="3" t="s">
        <v>991</v>
      </c>
      <c r="B496" s="3" t="s">
        <v>992</v>
      </c>
      <c r="C496" s="4">
        <v>24608.59</v>
      </c>
      <c r="D496" s="4">
        <v>86651.49</v>
      </c>
      <c r="E496" s="4">
        <v>90288</v>
      </c>
      <c r="F496" s="4">
        <v>28245.1</v>
      </c>
    </row>
    <row r="497" spans="1:6" ht="12.75" customHeight="1" x14ac:dyDescent="0.2">
      <c r="A497" s="3" t="s">
        <v>993</v>
      </c>
      <c r="B497" s="3" t="s">
        <v>994</v>
      </c>
      <c r="C497" s="4">
        <v>2304</v>
      </c>
      <c r="D497" s="4">
        <v>16204.8</v>
      </c>
      <c r="E497" s="4">
        <v>16972.8</v>
      </c>
      <c r="F497" s="4">
        <v>3072</v>
      </c>
    </row>
    <row r="498" spans="1:6" ht="12.75" customHeight="1" x14ac:dyDescent="0.2">
      <c r="A498" s="3" t="s">
        <v>995</v>
      </c>
      <c r="B498" s="3" t="s">
        <v>996</v>
      </c>
      <c r="C498" s="4">
        <v>5136</v>
      </c>
      <c r="D498" s="4">
        <v>15314.4</v>
      </c>
      <c r="E498" s="4">
        <v>13010.4</v>
      </c>
      <c r="F498" s="4">
        <v>2832</v>
      </c>
    </row>
    <row r="499" spans="1:6" ht="12.75" customHeight="1" x14ac:dyDescent="0.2">
      <c r="A499" s="3" t="s">
        <v>997</v>
      </c>
      <c r="B499" s="3" t="s">
        <v>998</v>
      </c>
      <c r="C499" s="4">
        <v>5472</v>
      </c>
      <c r="D499" s="4">
        <v>20520</v>
      </c>
      <c r="E499" s="4">
        <v>19152</v>
      </c>
      <c r="F499" s="4">
        <v>4104</v>
      </c>
    </row>
    <row r="500" spans="1:6" ht="12.75" customHeight="1" x14ac:dyDescent="0.2">
      <c r="A500" s="3" t="s">
        <v>999</v>
      </c>
      <c r="B500" s="3" t="s">
        <v>1000</v>
      </c>
      <c r="C500" s="4">
        <v>19836</v>
      </c>
      <c r="D500" s="4">
        <v>48564</v>
      </c>
      <c r="E500" s="4">
        <v>45144</v>
      </c>
      <c r="F500" s="4">
        <v>16416</v>
      </c>
    </row>
    <row r="501" spans="1:6" ht="12.75" customHeight="1" x14ac:dyDescent="0.2">
      <c r="A501" s="3" t="s">
        <v>1001</v>
      </c>
      <c r="B501" s="3" t="s">
        <v>1002</v>
      </c>
      <c r="C501" s="4">
        <v>10260</v>
      </c>
      <c r="D501" s="4">
        <v>32604</v>
      </c>
      <c r="E501" s="4">
        <v>30324</v>
      </c>
      <c r="F501" s="4">
        <v>7980</v>
      </c>
    </row>
    <row r="502" spans="1:6" ht="12.75" customHeight="1" x14ac:dyDescent="0.2">
      <c r="A502" s="3" t="s">
        <v>1003</v>
      </c>
      <c r="B502" s="3" t="s">
        <v>1004</v>
      </c>
      <c r="C502" s="4">
        <v>8892</v>
      </c>
      <c r="D502" s="4">
        <v>37164</v>
      </c>
      <c r="E502" s="4">
        <v>41952</v>
      </c>
      <c r="F502" s="4">
        <v>13680</v>
      </c>
    </row>
    <row r="503" spans="1:6" ht="12.75" customHeight="1" x14ac:dyDescent="0.2">
      <c r="A503" s="3" t="s">
        <v>1005</v>
      </c>
      <c r="B503" s="3" t="s">
        <v>1006</v>
      </c>
      <c r="C503" s="4">
        <v>4788</v>
      </c>
      <c r="D503" s="4">
        <v>22572</v>
      </c>
      <c r="E503" s="4">
        <v>27360</v>
      </c>
      <c r="F503" s="4">
        <v>9576</v>
      </c>
    </row>
    <row r="504" spans="1:6" ht="12.75" customHeight="1" x14ac:dyDescent="0.2">
      <c r="A504" s="3" t="s">
        <v>1007</v>
      </c>
      <c r="B504" s="3" t="s">
        <v>1008</v>
      </c>
      <c r="C504" s="4">
        <v>9576</v>
      </c>
      <c r="D504" s="4">
        <v>27360</v>
      </c>
      <c r="E504" s="4">
        <v>25992</v>
      </c>
      <c r="F504" s="4">
        <v>8208</v>
      </c>
    </row>
    <row r="505" spans="1:6" ht="12.75" customHeight="1" x14ac:dyDescent="0.2">
      <c r="A505" s="3" t="s">
        <v>1009</v>
      </c>
      <c r="B505" s="3" t="s">
        <v>1010</v>
      </c>
      <c r="C505" s="4">
        <v>2340</v>
      </c>
      <c r="D505" s="4">
        <v>0</v>
      </c>
      <c r="E505" s="4">
        <v>0</v>
      </c>
      <c r="F505" s="4">
        <v>2340</v>
      </c>
    </row>
    <row r="506" spans="1:6" ht="12.75" customHeight="1" x14ac:dyDescent="0.2">
      <c r="A506" s="3" t="s">
        <v>1011</v>
      </c>
      <c r="B506" s="3" t="s">
        <v>1012</v>
      </c>
      <c r="C506" s="4">
        <v>21204</v>
      </c>
      <c r="D506" s="4">
        <v>59234.400000000001</v>
      </c>
      <c r="E506" s="4">
        <v>55814.400000000001</v>
      </c>
      <c r="F506" s="4">
        <v>17784</v>
      </c>
    </row>
    <row r="507" spans="1:6" ht="12.75" customHeight="1" x14ac:dyDescent="0.2">
      <c r="A507" s="3" t="s">
        <v>1013</v>
      </c>
      <c r="B507" s="3" t="s">
        <v>1014</v>
      </c>
      <c r="C507" s="4">
        <v>25308</v>
      </c>
      <c r="D507" s="4">
        <v>64296</v>
      </c>
      <c r="E507" s="4">
        <v>51984</v>
      </c>
      <c r="F507" s="4">
        <v>12996</v>
      </c>
    </row>
    <row r="508" spans="1:6" ht="12.75" customHeight="1" x14ac:dyDescent="0.2">
      <c r="A508" s="3" t="s">
        <v>1015</v>
      </c>
      <c r="B508" s="3" t="s">
        <v>1016</v>
      </c>
      <c r="C508" s="4">
        <v>14764.48</v>
      </c>
      <c r="D508" s="4">
        <v>48048.26</v>
      </c>
      <c r="E508" s="4">
        <v>50616</v>
      </c>
      <c r="F508" s="4">
        <v>17332.22</v>
      </c>
    </row>
    <row r="509" spans="1:6" ht="12.75" customHeight="1" x14ac:dyDescent="0.2">
      <c r="A509" s="3" t="s">
        <v>1017</v>
      </c>
      <c r="B509" s="3" t="s">
        <v>1018</v>
      </c>
      <c r="C509" s="4">
        <v>0</v>
      </c>
      <c r="D509" s="4">
        <v>477.2</v>
      </c>
      <c r="E509" s="4">
        <v>912</v>
      </c>
      <c r="F509" s="4">
        <v>434.8</v>
      </c>
    </row>
    <row r="510" spans="1:6" ht="12.75" customHeight="1" x14ac:dyDescent="0.2">
      <c r="A510" s="3" t="s">
        <v>1019</v>
      </c>
      <c r="B510" s="3" t="s">
        <v>1020</v>
      </c>
      <c r="C510" s="4">
        <v>1295.3800000000001</v>
      </c>
      <c r="D510" s="4">
        <v>0</v>
      </c>
      <c r="E510" s="4">
        <v>0</v>
      </c>
      <c r="F510" s="4">
        <v>1295.3800000000001</v>
      </c>
    </row>
    <row r="511" spans="1:6" ht="12.75" customHeight="1" x14ac:dyDescent="0.2">
      <c r="A511" s="3" t="s">
        <v>1021</v>
      </c>
      <c r="B511" s="3" t="s">
        <v>1022</v>
      </c>
      <c r="C511" s="4">
        <v>15732</v>
      </c>
      <c r="D511" s="4">
        <v>50616</v>
      </c>
      <c r="E511" s="4">
        <v>51300</v>
      </c>
      <c r="F511" s="4">
        <v>16416</v>
      </c>
    </row>
    <row r="512" spans="1:6" ht="12.75" customHeight="1" x14ac:dyDescent="0.2">
      <c r="A512" s="3" t="s">
        <v>1023</v>
      </c>
      <c r="B512" s="3" t="s">
        <v>1024</v>
      </c>
      <c r="C512" s="4">
        <v>6216</v>
      </c>
      <c r="D512" s="4">
        <v>20270.400000000001</v>
      </c>
      <c r="E512" s="4">
        <v>14054.4</v>
      </c>
      <c r="F512" s="4">
        <v>0</v>
      </c>
    </row>
    <row r="513" spans="1:6" ht="12.75" customHeight="1" x14ac:dyDescent="0.2">
      <c r="A513" s="3" t="s">
        <v>1025</v>
      </c>
      <c r="B513" s="3" t="s">
        <v>1026</v>
      </c>
      <c r="C513" s="4">
        <v>12996</v>
      </c>
      <c r="D513" s="4">
        <v>43092</v>
      </c>
      <c r="E513" s="4">
        <v>47196</v>
      </c>
      <c r="F513" s="4">
        <v>17100</v>
      </c>
    </row>
    <row r="514" spans="1:6" ht="12.75" customHeight="1" x14ac:dyDescent="0.2">
      <c r="A514" s="3" t="s">
        <v>1027</v>
      </c>
      <c r="B514" s="3" t="s">
        <v>1028</v>
      </c>
      <c r="C514" s="4">
        <v>22243.200000000001</v>
      </c>
      <c r="D514" s="4">
        <v>67040.399999999994</v>
      </c>
      <c r="E514" s="4">
        <v>64117.2</v>
      </c>
      <c r="F514" s="4">
        <v>19320</v>
      </c>
    </row>
    <row r="515" spans="1:6" ht="12.75" customHeight="1" x14ac:dyDescent="0.2">
      <c r="A515" s="3" t="s">
        <v>1029</v>
      </c>
      <c r="B515" s="3" t="s">
        <v>1030</v>
      </c>
      <c r="C515" s="4">
        <v>0</v>
      </c>
      <c r="D515" s="4">
        <v>0</v>
      </c>
      <c r="E515" s="4">
        <v>768</v>
      </c>
      <c r="F515" s="4">
        <v>768</v>
      </c>
    </row>
    <row r="516" spans="1:6" ht="12.75" customHeight="1" x14ac:dyDescent="0.2">
      <c r="A516" s="3" t="s">
        <v>1031</v>
      </c>
      <c r="B516" s="3" t="s">
        <v>1032</v>
      </c>
      <c r="C516" s="4">
        <v>20318.400000000001</v>
      </c>
      <c r="D516" s="4">
        <v>60808.800000000003</v>
      </c>
      <c r="E516" s="4">
        <v>56906.400000000001</v>
      </c>
      <c r="F516" s="4">
        <v>16416</v>
      </c>
    </row>
    <row r="517" spans="1:6" ht="12.75" customHeight="1" x14ac:dyDescent="0.2">
      <c r="A517" s="3" t="s">
        <v>1033</v>
      </c>
      <c r="B517" s="3" t="s">
        <v>1034</v>
      </c>
      <c r="C517" s="4">
        <v>0</v>
      </c>
      <c r="D517" s="4">
        <v>768</v>
      </c>
      <c r="E517" s="4">
        <v>768</v>
      </c>
      <c r="F517" s="4">
        <v>0</v>
      </c>
    </row>
    <row r="518" spans="1:6" ht="12.75" customHeight="1" x14ac:dyDescent="0.2">
      <c r="A518" s="3" t="s">
        <v>1035</v>
      </c>
      <c r="B518" s="3" t="s">
        <v>1036</v>
      </c>
      <c r="C518" s="4">
        <v>2567.7399999999998</v>
      </c>
      <c r="D518" s="4">
        <v>3935.74</v>
      </c>
      <c r="E518" s="4">
        <v>1368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8345.14</v>
      </c>
      <c r="D519" s="4">
        <v>23382.2</v>
      </c>
      <c r="E519" s="4">
        <v>25308</v>
      </c>
      <c r="F519" s="4">
        <v>10270.94</v>
      </c>
    </row>
    <row r="520" spans="1:6" ht="12.75" customHeight="1" x14ac:dyDescent="0.2">
      <c r="A520" s="3" t="s">
        <v>1039</v>
      </c>
      <c r="B520" s="3" t="s">
        <v>1040</v>
      </c>
      <c r="C520" s="4">
        <v>1283.8699999999999</v>
      </c>
      <c r="D520" s="4">
        <v>2651.87</v>
      </c>
      <c r="E520" s="4">
        <v>1368</v>
      </c>
      <c r="F520" s="4">
        <v>0</v>
      </c>
    </row>
    <row r="521" spans="1:6" ht="12.75" customHeight="1" x14ac:dyDescent="0.2">
      <c r="A521" s="3" t="s">
        <v>1041</v>
      </c>
      <c r="B521" s="3" t="s">
        <v>1042</v>
      </c>
      <c r="C521" s="4">
        <v>4315.6000000000004</v>
      </c>
      <c r="D521" s="4">
        <v>13795.2</v>
      </c>
      <c r="E521" s="4">
        <v>13795.2</v>
      </c>
      <c r="F521" s="4">
        <v>4315.6000000000004</v>
      </c>
    </row>
    <row r="522" spans="1:6" ht="12.75" customHeight="1" x14ac:dyDescent="0.2">
      <c r="A522" s="3" t="s">
        <v>1043</v>
      </c>
      <c r="B522" s="3" t="s">
        <v>1044</v>
      </c>
      <c r="C522" s="4">
        <v>4315.6000000000004</v>
      </c>
      <c r="D522" s="4">
        <v>14255.04</v>
      </c>
      <c r="E522" s="4">
        <v>14255.04</v>
      </c>
      <c r="F522" s="4">
        <v>4315.6000000000004</v>
      </c>
    </row>
    <row r="523" spans="1:6" ht="12.75" customHeight="1" x14ac:dyDescent="0.2">
      <c r="A523" s="3" t="s">
        <v>1045</v>
      </c>
      <c r="B523" s="3" t="s">
        <v>1046</v>
      </c>
      <c r="C523" s="4">
        <v>4315.6000000000004</v>
      </c>
      <c r="D523" s="4">
        <v>14255.04</v>
      </c>
      <c r="E523" s="4">
        <v>14255.04</v>
      </c>
      <c r="F523" s="4">
        <v>4315.6000000000004</v>
      </c>
    </row>
    <row r="524" spans="1:6" ht="12.75" customHeight="1" x14ac:dyDescent="0.2">
      <c r="A524" s="3" t="s">
        <v>1047</v>
      </c>
      <c r="B524" s="3" t="s">
        <v>1048</v>
      </c>
      <c r="C524" s="4">
        <v>15732</v>
      </c>
      <c r="D524" s="4">
        <v>51984</v>
      </c>
      <c r="E524" s="4">
        <v>47880</v>
      </c>
      <c r="F524" s="4">
        <v>11628</v>
      </c>
    </row>
    <row r="525" spans="1:6" ht="12.75" customHeight="1" x14ac:dyDescent="0.2">
      <c r="A525" s="3" t="s">
        <v>1049</v>
      </c>
      <c r="B525" s="3" t="s">
        <v>1050</v>
      </c>
      <c r="C525" s="4">
        <v>9576</v>
      </c>
      <c r="D525" s="4">
        <v>25650</v>
      </c>
      <c r="E525" s="4">
        <v>21546</v>
      </c>
      <c r="F525" s="4">
        <v>5472</v>
      </c>
    </row>
    <row r="526" spans="1:6" ht="12.75" customHeight="1" x14ac:dyDescent="0.2">
      <c r="A526" s="3" t="s">
        <v>1051</v>
      </c>
      <c r="B526" s="3" t="s">
        <v>1052</v>
      </c>
      <c r="C526" s="4">
        <v>30162</v>
      </c>
      <c r="D526" s="4">
        <v>80896.800000000003</v>
      </c>
      <c r="E526" s="4">
        <v>78400.800000000003</v>
      </c>
      <c r="F526" s="4">
        <v>27666</v>
      </c>
    </row>
    <row r="527" spans="1:6" ht="12.75" customHeight="1" x14ac:dyDescent="0.2">
      <c r="A527" s="3" t="s">
        <v>1053</v>
      </c>
      <c r="B527" s="3" t="s">
        <v>1054</v>
      </c>
      <c r="C527" s="4">
        <v>0</v>
      </c>
      <c r="D527" s="4">
        <v>708</v>
      </c>
      <c r="E527" s="4">
        <v>708</v>
      </c>
      <c r="F527" s="4">
        <v>0</v>
      </c>
    </row>
    <row r="528" spans="1:6" ht="12.75" customHeight="1" x14ac:dyDescent="0.2">
      <c r="A528" s="3" t="s">
        <v>1055</v>
      </c>
      <c r="B528" s="3" t="s">
        <v>1056</v>
      </c>
      <c r="C528" s="4">
        <v>17100</v>
      </c>
      <c r="D528" s="4">
        <v>44118</v>
      </c>
      <c r="E528" s="4">
        <v>37962</v>
      </c>
      <c r="F528" s="4">
        <v>10944</v>
      </c>
    </row>
    <row r="529" spans="1:6" ht="12.75" customHeight="1" x14ac:dyDescent="0.2">
      <c r="A529" s="3" t="s">
        <v>1057</v>
      </c>
      <c r="B529" s="3" t="s">
        <v>1058</v>
      </c>
      <c r="C529" s="4">
        <v>1368</v>
      </c>
      <c r="D529" s="4">
        <v>5472</v>
      </c>
      <c r="E529" s="4">
        <v>4104</v>
      </c>
      <c r="F529" s="4">
        <v>0</v>
      </c>
    </row>
    <row r="530" spans="1:6" ht="12.75" customHeight="1" x14ac:dyDescent="0.2">
      <c r="A530" s="3" t="s">
        <v>1059</v>
      </c>
      <c r="B530" s="3" t="s">
        <v>1060</v>
      </c>
      <c r="C530" s="4">
        <v>8208</v>
      </c>
      <c r="D530" s="4">
        <v>26676</v>
      </c>
      <c r="E530" s="4">
        <v>28044</v>
      </c>
      <c r="F530" s="4">
        <v>9576</v>
      </c>
    </row>
    <row r="531" spans="1:6" ht="12.75" customHeight="1" x14ac:dyDescent="0.2">
      <c r="A531" s="3" t="s">
        <v>1061</v>
      </c>
      <c r="B531" s="3" t="s">
        <v>1062</v>
      </c>
      <c r="C531" s="4">
        <v>6672</v>
      </c>
      <c r="D531" s="4">
        <v>17352</v>
      </c>
      <c r="E531" s="4">
        <v>17052</v>
      </c>
      <c r="F531" s="4">
        <v>6372</v>
      </c>
    </row>
    <row r="532" spans="1:6" ht="12.75" customHeight="1" x14ac:dyDescent="0.2">
      <c r="A532" s="3" t="s">
        <v>1063</v>
      </c>
      <c r="B532" s="3" t="s">
        <v>1064</v>
      </c>
      <c r="C532" s="4">
        <v>5472</v>
      </c>
      <c r="D532" s="4">
        <v>15048</v>
      </c>
      <c r="E532" s="4">
        <v>14592</v>
      </c>
      <c r="F532" s="4">
        <v>5016</v>
      </c>
    </row>
    <row r="533" spans="1:6" ht="12.75" customHeight="1" x14ac:dyDescent="0.2">
      <c r="A533" s="3" t="s">
        <v>1065</v>
      </c>
      <c r="B533" s="3" t="s">
        <v>1066</v>
      </c>
      <c r="C533" s="4">
        <v>16496.580000000002</v>
      </c>
      <c r="D533" s="4">
        <v>42424.33</v>
      </c>
      <c r="E533" s="4">
        <v>35128.800000000003</v>
      </c>
      <c r="F533" s="4">
        <v>9201.0499999999993</v>
      </c>
    </row>
    <row r="534" spans="1:6" ht="12.75" customHeight="1" x14ac:dyDescent="0.2">
      <c r="A534" s="3" t="s">
        <v>1067</v>
      </c>
      <c r="B534" s="3" t="s">
        <v>1068</v>
      </c>
      <c r="C534" s="4">
        <v>7695</v>
      </c>
      <c r="D534" s="4">
        <v>25205.4</v>
      </c>
      <c r="E534" s="4">
        <v>35180.400000000001</v>
      </c>
      <c r="F534" s="4">
        <v>17670</v>
      </c>
    </row>
    <row r="535" spans="1:6" ht="12.75" customHeight="1" x14ac:dyDescent="0.2">
      <c r="A535" s="3" t="s">
        <v>1069</v>
      </c>
      <c r="B535" s="3" t="s">
        <v>1070</v>
      </c>
      <c r="C535" s="4">
        <v>3186</v>
      </c>
      <c r="D535" s="4">
        <v>3186</v>
      </c>
      <c r="E535" s="4">
        <v>0</v>
      </c>
      <c r="F535" s="4">
        <v>0</v>
      </c>
    </row>
    <row r="536" spans="1:6" ht="12.75" customHeight="1" x14ac:dyDescent="0.2">
      <c r="A536" s="3" t="s">
        <v>1071</v>
      </c>
      <c r="B536" s="3" t="s">
        <v>1072</v>
      </c>
      <c r="C536" s="4">
        <v>998.4</v>
      </c>
      <c r="D536" s="4">
        <v>998.4</v>
      </c>
      <c r="E536" s="4">
        <v>0</v>
      </c>
      <c r="F536" s="4">
        <v>0</v>
      </c>
    </row>
    <row r="537" spans="1:6" ht="12.75" customHeight="1" x14ac:dyDescent="0.2">
      <c r="A537" s="3" t="s">
        <v>1073</v>
      </c>
      <c r="B537" s="3" t="s">
        <v>1074</v>
      </c>
      <c r="C537" s="4">
        <v>6419.33</v>
      </c>
      <c r="D537" s="4">
        <v>22098.33</v>
      </c>
      <c r="E537" s="4">
        <v>25308</v>
      </c>
      <c r="F537" s="4">
        <v>9629</v>
      </c>
    </row>
    <row r="538" spans="1:6" ht="12.75" customHeight="1" x14ac:dyDescent="0.2">
      <c r="A538" s="3" t="s">
        <v>1075</v>
      </c>
      <c r="B538" s="3" t="s">
        <v>1076</v>
      </c>
      <c r="C538" s="4">
        <v>0</v>
      </c>
      <c r="D538" s="4">
        <v>4788</v>
      </c>
      <c r="E538" s="4">
        <v>6840</v>
      </c>
      <c r="F538" s="4">
        <v>2052</v>
      </c>
    </row>
    <row r="539" spans="1:6" ht="12.75" customHeight="1" x14ac:dyDescent="0.2">
      <c r="A539" s="3" t="s">
        <v>1077</v>
      </c>
      <c r="B539" s="3" t="s">
        <v>1078</v>
      </c>
      <c r="C539" s="4">
        <v>8208</v>
      </c>
      <c r="D539" s="4">
        <v>8892</v>
      </c>
      <c r="E539" s="4">
        <v>684</v>
      </c>
      <c r="F539" s="4">
        <v>0</v>
      </c>
    </row>
    <row r="540" spans="1:6" ht="12.75" customHeight="1" x14ac:dyDescent="0.2">
      <c r="A540" s="3" t="s">
        <v>1079</v>
      </c>
      <c r="B540" s="3" t="s">
        <v>1080</v>
      </c>
      <c r="C540" s="4">
        <v>1416</v>
      </c>
      <c r="D540" s="4">
        <v>1416</v>
      </c>
      <c r="E540" s="4">
        <v>2832</v>
      </c>
      <c r="F540" s="4">
        <v>2832</v>
      </c>
    </row>
    <row r="541" spans="1:6" ht="12.75" customHeight="1" x14ac:dyDescent="0.2">
      <c r="A541" s="3" t="s">
        <v>1081</v>
      </c>
      <c r="B541" s="3" t="s">
        <v>1082</v>
      </c>
      <c r="C541" s="4">
        <v>0</v>
      </c>
      <c r="D541" s="4">
        <v>684</v>
      </c>
      <c r="E541" s="4">
        <v>684</v>
      </c>
      <c r="F541" s="4">
        <v>0</v>
      </c>
    </row>
    <row r="542" spans="1:6" ht="12.75" customHeight="1" x14ac:dyDescent="0.2">
      <c r="A542" s="3" t="s">
        <v>1083</v>
      </c>
      <c r="B542" s="3" t="s">
        <v>1084</v>
      </c>
      <c r="C542" s="4">
        <v>10944</v>
      </c>
      <c r="D542" s="4">
        <v>29412</v>
      </c>
      <c r="E542" s="4">
        <v>26220</v>
      </c>
      <c r="F542" s="4">
        <v>7752</v>
      </c>
    </row>
    <row r="543" spans="1:6" ht="12.75" customHeight="1" x14ac:dyDescent="0.2">
      <c r="A543" s="3" t="s">
        <v>1085</v>
      </c>
      <c r="B543" s="3" t="s">
        <v>1086</v>
      </c>
      <c r="C543" s="4">
        <v>8208</v>
      </c>
      <c r="D543" s="4">
        <v>19836</v>
      </c>
      <c r="E543" s="4">
        <v>18468</v>
      </c>
      <c r="F543" s="4">
        <v>6840</v>
      </c>
    </row>
    <row r="544" spans="1:6" ht="12.75" customHeight="1" x14ac:dyDescent="0.2">
      <c r="A544" s="3" t="s">
        <v>1087</v>
      </c>
      <c r="B544" s="3" t="s">
        <v>1088</v>
      </c>
      <c r="C544" s="4">
        <v>1368</v>
      </c>
      <c r="D544" s="4">
        <v>3420</v>
      </c>
      <c r="E544" s="4">
        <v>6156</v>
      </c>
      <c r="F544" s="4">
        <v>4104</v>
      </c>
    </row>
    <row r="545" spans="1:6" ht="12.75" customHeight="1" x14ac:dyDescent="0.2">
      <c r="A545" s="3" t="s">
        <v>1089</v>
      </c>
      <c r="B545" s="3" t="s">
        <v>1090</v>
      </c>
      <c r="C545" s="4">
        <v>13338</v>
      </c>
      <c r="D545" s="4">
        <v>62415</v>
      </c>
      <c r="E545" s="4">
        <v>81225</v>
      </c>
      <c r="F545" s="4">
        <v>32148</v>
      </c>
    </row>
    <row r="546" spans="1:6" ht="12.75" customHeight="1" x14ac:dyDescent="0.2">
      <c r="A546" s="3" t="s">
        <v>1091</v>
      </c>
      <c r="B546" s="3" t="s">
        <v>1092</v>
      </c>
      <c r="C546" s="4">
        <v>5472</v>
      </c>
      <c r="D546" s="4">
        <v>21477.599999999999</v>
      </c>
      <c r="E546" s="4">
        <v>20109.599999999999</v>
      </c>
      <c r="F546" s="4">
        <v>4104</v>
      </c>
    </row>
    <row r="547" spans="1:6" ht="12.75" customHeight="1" x14ac:dyDescent="0.2">
      <c r="A547" s="3" t="s">
        <v>1093</v>
      </c>
      <c r="B547" s="3" t="s">
        <v>1094</v>
      </c>
      <c r="C547" s="4">
        <v>17553.599999999999</v>
      </c>
      <c r="D547" s="4">
        <v>45978</v>
      </c>
      <c r="E547" s="4">
        <v>37754.400000000001</v>
      </c>
      <c r="F547" s="4">
        <v>9330</v>
      </c>
    </row>
    <row r="548" spans="1:6" ht="12.75" customHeight="1" x14ac:dyDescent="0.2">
      <c r="A548" s="3" t="s">
        <v>1095</v>
      </c>
      <c r="B548" s="3" t="s">
        <v>1096</v>
      </c>
      <c r="C548" s="4">
        <v>14364</v>
      </c>
      <c r="D548" s="4">
        <v>43092</v>
      </c>
      <c r="E548" s="4">
        <v>41724</v>
      </c>
      <c r="F548" s="4">
        <v>12996</v>
      </c>
    </row>
    <row r="549" spans="1:6" ht="12.75" customHeight="1" x14ac:dyDescent="0.2">
      <c r="A549" s="3" t="s">
        <v>1097</v>
      </c>
      <c r="B549" s="3" t="s">
        <v>1098</v>
      </c>
      <c r="C549" s="4">
        <v>4104</v>
      </c>
      <c r="D549" s="4">
        <v>8892</v>
      </c>
      <c r="E549" s="4">
        <v>8892</v>
      </c>
      <c r="F549" s="4">
        <v>4104</v>
      </c>
    </row>
    <row r="550" spans="1:6" ht="12.75" customHeight="1" x14ac:dyDescent="0.2">
      <c r="A550" s="3" t="s">
        <v>1099</v>
      </c>
      <c r="B550" s="3" t="s">
        <v>1100</v>
      </c>
      <c r="C550" s="4">
        <v>11554.8</v>
      </c>
      <c r="D550" s="4">
        <v>28654.799999999999</v>
      </c>
      <c r="E550" s="4">
        <v>17100</v>
      </c>
      <c r="F550" s="4">
        <v>0</v>
      </c>
    </row>
    <row r="551" spans="1:6" ht="12.75" customHeight="1" x14ac:dyDescent="0.2">
      <c r="A551" s="3" t="s">
        <v>1101</v>
      </c>
      <c r="B551" s="3" t="s">
        <v>1102</v>
      </c>
      <c r="C551" s="4">
        <v>4493.54</v>
      </c>
      <c r="D551" s="4">
        <v>28770.09</v>
      </c>
      <c r="E551" s="4">
        <v>29412.02</v>
      </c>
      <c r="F551" s="4">
        <v>5135.47</v>
      </c>
    </row>
    <row r="552" spans="1:6" ht="12.75" customHeight="1" x14ac:dyDescent="0.2">
      <c r="A552" s="3" t="s">
        <v>1103</v>
      </c>
      <c r="B552" s="3" t="s">
        <v>1104</v>
      </c>
      <c r="C552" s="4">
        <v>4788</v>
      </c>
      <c r="D552" s="4">
        <v>11149.2</v>
      </c>
      <c r="E552" s="4">
        <v>6361.2</v>
      </c>
      <c r="F552" s="4">
        <v>0</v>
      </c>
    </row>
    <row r="553" spans="1:6" ht="12.75" customHeight="1" x14ac:dyDescent="0.2">
      <c r="A553" s="3" t="s">
        <v>1105</v>
      </c>
      <c r="B553" s="3" t="s">
        <v>1106</v>
      </c>
      <c r="C553" s="4">
        <v>15732</v>
      </c>
      <c r="D553" s="4">
        <v>38988</v>
      </c>
      <c r="E553" s="4">
        <v>35568</v>
      </c>
      <c r="F553" s="4">
        <v>12312</v>
      </c>
    </row>
    <row r="554" spans="1:6" ht="12.75" customHeight="1" x14ac:dyDescent="0.2">
      <c r="A554" s="3" t="s">
        <v>1107</v>
      </c>
      <c r="B554" s="3" t="s">
        <v>1108</v>
      </c>
      <c r="C554" s="4">
        <v>6840</v>
      </c>
      <c r="D554" s="4">
        <v>17100</v>
      </c>
      <c r="E554" s="4">
        <v>10260</v>
      </c>
      <c r="F554" s="4">
        <v>0</v>
      </c>
    </row>
    <row r="555" spans="1:6" ht="12.75" customHeight="1" x14ac:dyDescent="0.2">
      <c r="A555" s="3" t="s">
        <v>1109</v>
      </c>
      <c r="B555" s="3" t="s">
        <v>1110</v>
      </c>
      <c r="C555" s="4">
        <v>4099.37</v>
      </c>
      <c r="D555" s="4">
        <v>8030.14</v>
      </c>
      <c r="E555" s="4">
        <v>5316</v>
      </c>
      <c r="F555" s="4">
        <v>1385.23</v>
      </c>
    </row>
    <row r="556" spans="1:6" ht="12.75" customHeight="1" x14ac:dyDescent="0.2">
      <c r="A556" s="3" t="s">
        <v>1111</v>
      </c>
      <c r="B556" s="3" t="s">
        <v>1112</v>
      </c>
      <c r="C556" s="4">
        <v>4368</v>
      </c>
      <c r="D556" s="4">
        <v>11901.6</v>
      </c>
      <c r="E556" s="4">
        <v>9837.6</v>
      </c>
      <c r="F556" s="4">
        <v>2304</v>
      </c>
    </row>
    <row r="557" spans="1:6" ht="12.75" customHeight="1" x14ac:dyDescent="0.2">
      <c r="A557" s="3" t="s">
        <v>1113</v>
      </c>
      <c r="B557" s="3" t="s">
        <v>1114</v>
      </c>
      <c r="C557" s="4">
        <v>0</v>
      </c>
      <c r="D557" s="4">
        <v>7987.2</v>
      </c>
      <c r="E557" s="4">
        <v>7987.2</v>
      </c>
      <c r="F557" s="4">
        <v>0</v>
      </c>
    </row>
    <row r="558" spans="1:6" ht="12.75" customHeight="1" x14ac:dyDescent="0.2">
      <c r="A558" s="3" t="s">
        <v>1115</v>
      </c>
      <c r="B558" s="3" t="s">
        <v>1116</v>
      </c>
      <c r="C558" s="4">
        <v>3420</v>
      </c>
      <c r="D558" s="4">
        <v>13680</v>
      </c>
      <c r="E558" s="4">
        <v>12312</v>
      </c>
      <c r="F558" s="4">
        <v>2052</v>
      </c>
    </row>
    <row r="559" spans="1:6" ht="12.75" customHeight="1" x14ac:dyDescent="0.2">
      <c r="A559" s="3" t="s">
        <v>1117</v>
      </c>
      <c r="B559" s="3" t="s">
        <v>1118</v>
      </c>
      <c r="C559" s="4">
        <v>2917.2</v>
      </c>
      <c r="D559" s="4">
        <v>9982.7999999999993</v>
      </c>
      <c r="E559" s="4">
        <v>12969.6</v>
      </c>
      <c r="F559" s="4">
        <v>5904</v>
      </c>
    </row>
    <row r="560" spans="1:6" ht="12.75" customHeight="1" x14ac:dyDescent="0.2">
      <c r="A560" s="3" t="s">
        <v>1119</v>
      </c>
      <c r="B560" s="3" t="s">
        <v>1120</v>
      </c>
      <c r="C560" s="4">
        <v>6240</v>
      </c>
      <c r="D560" s="4">
        <v>26195</v>
      </c>
      <c r="E560" s="4">
        <v>32045</v>
      </c>
      <c r="F560" s="4">
        <v>12090</v>
      </c>
    </row>
    <row r="561" spans="1:6" ht="12.75" customHeight="1" x14ac:dyDescent="0.2">
      <c r="A561" s="3" t="s">
        <v>1121</v>
      </c>
      <c r="B561" s="3" t="s">
        <v>1122</v>
      </c>
      <c r="C561" s="4">
        <v>0</v>
      </c>
      <c r="D561" s="4">
        <v>3462.06</v>
      </c>
      <c r="E561" s="4">
        <v>4104</v>
      </c>
      <c r="F561" s="4">
        <v>641.94000000000005</v>
      </c>
    </row>
    <row r="562" spans="1:6" ht="12.75" customHeight="1" x14ac:dyDescent="0.2">
      <c r="A562" s="3" t="s">
        <v>1123</v>
      </c>
      <c r="B562" s="3" t="s">
        <v>1124</v>
      </c>
      <c r="C562" s="4">
        <v>14979.6</v>
      </c>
      <c r="D562" s="4">
        <v>39603.599999999999</v>
      </c>
      <c r="E562" s="4">
        <v>28728</v>
      </c>
      <c r="F562" s="4">
        <v>4104</v>
      </c>
    </row>
    <row r="563" spans="1:6" ht="12.75" customHeight="1" x14ac:dyDescent="0.2">
      <c r="A563" s="3" t="s">
        <v>1125</v>
      </c>
      <c r="B563" s="3" t="s">
        <v>1126</v>
      </c>
      <c r="C563" s="4">
        <v>0</v>
      </c>
      <c r="D563" s="4">
        <v>1368</v>
      </c>
      <c r="E563" s="4">
        <v>1368</v>
      </c>
      <c r="F563" s="4">
        <v>0</v>
      </c>
    </row>
    <row r="564" spans="1:6" ht="12.75" customHeight="1" x14ac:dyDescent="0.2">
      <c r="A564" s="3" t="s">
        <v>1127</v>
      </c>
      <c r="B564" s="3" t="s">
        <v>1128</v>
      </c>
      <c r="C564" s="4">
        <v>7524</v>
      </c>
      <c r="D564" s="4">
        <v>0</v>
      </c>
      <c r="E564" s="4">
        <v>0</v>
      </c>
      <c r="F564" s="4">
        <v>7524</v>
      </c>
    </row>
    <row r="565" spans="1:6" ht="12.75" customHeight="1" x14ac:dyDescent="0.2">
      <c r="A565" s="3" t="s">
        <v>1129</v>
      </c>
      <c r="B565" s="3" t="s">
        <v>1130</v>
      </c>
      <c r="C565" s="4">
        <v>8892</v>
      </c>
      <c r="D565" s="4">
        <v>24624</v>
      </c>
      <c r="E565" s="4">
        <v>24624</v>
      </c>
      <c r="F565" s="4">
        <v>8892</v>
      </c>
    </row>
    <row r="566" spans="1:6" ht="12.75" customHeight="1" x14ac:dyDescent="0.2">
      <c r="A566" s="3" t="s">
        <v>1131</v>
      </c>
      <c r="B566" s="3" t="s">
        <v>1132</v>
      </c>
      <c r="C566" s="4">
        <v>3648</v>
      </c>
      <c r="D566" s="4">
        <v>3648</v>
      </c>
      <c r="E566" s="4">
        <v>0</v>
      </c>
      <c r="F566" s="4">
        <v>0</v>
      </c>
    </row>
    <row r="567" spans="1:6" ht="12.75" customHeight="1" x14ac:dyDescent="0.2">
      <c r="A567" s="3" t="s">
        <v>1133</v>
      </c>
      <c r="B567" s="3" t="s">
        <v>1134</v>
      </c>
      <c r="C567" s="4">
        <v>12996</v>
      </c>
      <c r="D567" s="4">
        <v>39672</v>
      </c>
      <c r="E567" s="4">
        <v>39672</v>
      </c>
      <c r="F567" s="4">
        <v>12996</v>
      </c>
    </row>
    <row r="568" spans="1:6" ht="12.75" customHeight="1" x14ac:dyDescent="0.2">
      <c r="A568" s="3" t="s">
        <v>1135</v>
      </c>
      <c r="B568" s="3" t="s">
        <v>1136</v>
      </c>
      <c r="C568" s="4">
        <v>168000</v>
      </c>
      <c r="D568" s="4">
        <v>87661.86</v>
      </c>
      <c r="E568" s="4">
        <v>68492.789999999994</v>
      </c>
      <c r="F568" s="4">
        <v>148830.93</v>
      </c>
    </row>
    <row r="569" spans="1:6" ht="12.75" customHeight="1" x14ac:dyDescent="0.2">
      <c r="A569" s="3" t="s">
        <v>1137</v>
      </c>
      <c r="B569" s="3" t="s">
        <v>1138</v>
      </c>
      <c r="C569" s="4">
        <v>17919</v>
      </c>
      <c r="D569" s="4">
        <v>43749</v>
      </c>
      <c r="E569" s="4">
        <v>37800</v>
      </c>
      <c r="F569" s="4">
        <v>11970</v>
      </c>
    </row>
    <row r="570" spans="1:6" ht="12.75" customHeight="1" x14ac:dyDescent="0.2">
      <c r="A570" s="3" t="s">
        <v>1139</v>
      </c>
      <c r="B570" s="3" t="s">
        <v>1140</v>
      </c>
      <c r="C570" s="4">
        <v>2052</v>
      </c>
      <c r="D570" s="4">
        <v>8892</v>
      </c>
      <c r="E570" s="4">
        <v>9576</v>
      </c>
      <c r="F570" s="4">
        <v>2736</v>
      </c>
    </row>
    <row r="571" spans="1:6" ht="12.75" customHeight="1" x14ac:dyDescent="0.2">
      <c r="A571" s="3" t="s">
        <v>1141</v>
      </c>
      <c r="B571" s="3" t="s">
        <v>1142</v>
      </c>
      <c r="C571" s="4">
        <v>0</v>
      </c>
      <c r="D571" s="4">
        <v>9576</v>
      </c>
      <c r="E571" s="4">
        <v>15048</v>
      </c>
      <c r="F571" s="4">
        <v>5472</v>
      </c>
    </row>
    <row r="572" spans="1:6" ht="12.75" customHeight="1" x14ac:dyDescent="0.2">
      <c r="A572" s="3" t="s">
        <v>1143</v>
      </c>
      <c r="B572" s="3" t="s">
        <v>1144</v>
      </c>
      <c r="C572" s="4">
        <v>2052</v>
      </c>
      <c r="D572" s="4">
        <v>7524</v>
      </c>
      <c r="E572" s="4">
        <v>6840</v>
      </c>
      <c r="F572" s="4">
        <v>1368</v>
      </c>
    </row>
    <row r="573" spans="1:6" ht="12.75" customHeight="1" x14ac:dyDescent="0.2">
      <c r="A573" s="3" t="s">
        <v>1145</v>
      </c>
      <c r="B573" s="3" t="s">
        <v>1146</v>
      </c>
      <c r="C573" s="4">
        <v>10022.4</v>
      </c>
      <c r="D573" s="4">
        <v>12074.4</v>
      </c>
      <c r="E573" s="4">
        <v>4788</v>
      </c>
      <c r="F573" s="4">
        <v>2736</v>
      </c>
    </row>
    <row r="574" spans="1:6" ht="12.75" customHeight="1" x14ac:dyDescent="0.2">
      <c r="A574" s="3" t="s">
        <v>1147</v>
      </c>
      <c r="B574" s="3" t="s">
        <v>1148</v>
      </c>
      <c r="C574" s="4">
        <v>12312</v>
      </c>
      <c r="D574" s="4">
        <v>36936</v>
      </c>
      <c r="E574" s="4">
        <v>36252</v>
      </c>
      <c r="F574" s="4">
        <v>11628</v>
      </c>
    </row>
    <row r="575" spans="1:6" ht="12.75" customHeight="1" x14ac:dyDescent="0.2">
      <c r="A575" s="3" t="s">
        <v>1149</v>
      </c>
      <c r="B575" s="3" t="s">
        <v>1150</v>
      </c>
      <c r="C575" s="4">
        <v>7080</v>
      </c>
      <c r="D575" s="4">
        <v>20251.2</v>
      </c>
      <c r="E575" s="4">
        <v>16711.2</v>
      </c>
      <c r="F575" s="4">
        <v>3540</v>
      </c>
    </row>
    <row r="576" spans="1:6" ht="12.75" customHeight="1" x14ac:dyDescent="0.2">
      <c r="A576" s="3" t="s">
        <v>1151</v>
      </c>
      <c r="B576" s="3" t="s">
        <v>1152</v>
      </c>
      <c r="C576" s="4">
        <v>4788</v>
      </c>
      <c r="D576" s="4">
        <v>14535</v>
      </c>
      <c r="E576" s="4">
        <v>14535</v>
      </c>
      <c r="F576" s="4">
        <v>4788</v>
      </c>
    </row>
    <row r="577" spans="1:6" ht="12.75" customHeight="1" x14ac:dyDescent="0.2">
      <c r="A577" s="3" t="s">
        <v>1153</v>
      </c>
      <c r="B577" s="3" t="s">
        <v>1154</v>
      </c>
      <c r="C577" s="4">
        <v>7524</v>
      </c>
      <c r="D577" s="4">
        <v>30096</v>
      </c>
      <c r="E577" s="4">
        <v>32148</v>
      </c>
      <c r="F577" s="4">
        <v>9576</v>
      </c>
    </row>
    <row r="578" spans="1:6" ht="12.75" customHeight="1" x14ac:dyDescent="0.2">
      <c r="A578" s="3" t="s">
        <v>1155</v>
      </c>
      <c r="B578" s="3" t="s">
        <v>1156</v>
      </c>
      <c r="C578" s="4">
        <v>1368</v>
      </c>
      <c r="D578" s="4">
        <v>2052</v>
      </c>
      <c r="E578" s="4">
        <v>2052</v>
      </c>
      <c r="F578" s="4">
        <v>1368</v>
      </c>
    </row>
    <row r="579" spans="1:6" ht="12.75" customHeight="1" x14ac:dyDescent="0.2">
      <c r="A579" s="3" t="s">
        <v>1157</v>
      </c>
      <c r="B579" s="3" t="s">
        <v>1158</v>
      </c>
      <c r="C579" s="4">
        <v>7875</v>
      </c>
      <c r="D579" s="4">
        <v>26775</v>
      </c>
      <c r="E579" s="4">
        <v>29400</v>
      </c>
      <c r="F579" s="4">
        <v>10500</v>
      </c>
    </row>
    <row r="580" spans="1:6" ht="12.75" customHeight="1" x14ac:dyDescent="0.2">
      <c r="A580" s="3" t="s">
        <v>1159</v>
      </c>
      <c r="B580" s="3" t="s">
        <v>1160</v>
      </c>
      <c r="C580" s="4">
        <v>8379</v>
      </c>
      <c r="D580" s="4">
        <v>24259.200000000001</v>
      </c>
      <c r="E580" s="4">
        <v>22720.2</v>
      </c>
      <c r="F580" s="4">
        <v>6840</v>
      </c>
    </row>
    <row r="581" spans="1:6" ht="12.75" customHeight="1" x14ac:dyDescent="0.2">
      <c r="A581" s="3" t="s">
        <v>1161</v>
      </c>
      <c r="B581" s="3" t="s">
        <v>1162</v>
      </c>
      <c r="C581" s="4">
        <v>9576</v>
      </c>
      <c r="D581" s="4">
        <v>28728</v>
      </c>
      <c r="E581" s="4">
        <v>21204</v>
      </c>
      <c r="F581" s="4">
        <v>2052</v>
      </c>
    </row>
    <row r="582" spans="1:6" ht="12.75" customHeight="1" x14ac:dyDescent="0.2">
      <c r="A582" s="3" t="s">
        <v>1163</v>
      </c>
      <c r="B582" s="3" t="s">
        <v>1164</v>
      </c>
      <c r="C582" s="4">
        <v>31464</v>
      </c>
      <c r="D582" s="4">
        <v>90459</v>
      </c>
      <c r="E582" s="4">
        <v>87723</v>
      </c>
      <c r="F582" s="4">
        <v>28728</v>
      </c>
    </row>
    <row r="583" spans="1:6" ht="12.75" customHeight="1" x14ac:dyDescent="0.2">
      <c r="A583" s="3" t="s">
        <v>1165</v>
      </c>
      <c r="B583" s="3" t="s">
        <v>1166</v>
      </c>
      <c r="C583" s="4">
        <v>6156</v>
      </c>
      <c r="D583" s="4">
        <v>8892</v>
      </c>
      <c r="E583" s="4">
        <v>5472</v>
      </c>
      <c r="F583" s="4">
        <v>2736</v>
      </c>
    </row>
    <row r="584" spans="1:6" ht="12.75" customHeight="1" x14ac:dyDescent="0.2">
      <c r="A584" s="3" t="s">
        <v>1167</v>
      </c>
      <c r="B584" s="3" t="s">
        <v>1168</v>
      </c>
      <c r="C584" s="4">
        <v>684</v>
      </c>
      <c r="D584" s="4">
        <v>3420</v>
      </c>
      <c r="E584" s="4">
        <v>2736</v>
      </c>
      <c r="F584" s="4">
        <v>0</v>
      </c>
    </row>
    <row r="585" spans="1:6" ht="12.75" customHeight="1" x14ac:dyDescent="0.2">
      <c r="A585" s="3" t="s">
        <v>1169</v>
      </c>
      <c r="B585" s="3" t="s">
        <v>1170</v>
      </c>
      <c r="C585" s="4">
        <v>684</v>
      </c>
      <c r="D585" s="4">
        <v>3420</v>
      </c>
      <c r="E585" s="4">
        <v>2736</v>
      </c>
      <c r="F585" s="4">
        <v>0</v>
      </c>
    </row>
    <row r="586" spans="1:6" ht="12.75" customHeight="1" x14ac:dyDescent="0.2">
      <c r="A586" s="3" t="s">
        <v>1171</v>
      </c>
      <c r="B586" s="3" t="s">
        <v>1172</v>
      </c>
      <c r="C586" s="4">
        <v>30780</v>
      </c>
      <c r="D586" s="4">
        <v>93024</v>
      </c>
      <c r="E586" s="4">
        <v>97128</v>
      </c>
      <c r="F586" s="4">
        <v>34884</v>
      </c>
    </row>
    <row r="587" spans="1:6" ht="12.75" customHeight="1" x14ac:dyDescent="0.2">
      <c r="A587" s="3" t="s">
        <v>1173</v>
      </c>
      <c r="B587" s="3" t="s">
        <v>1174</v>
      </c>
      <c r="C587" s="4">
        <v>4957.55</v>
      </c>
      <c r="D587" s="4">
        <v>13079.15</v>
      </c>
      <c r="E587" s="4">
        <v>8121.6</v>
      </c>
      <c r="F587" s="4">
        <v>0</v>
      </c>
    </row>
    <row r="588" spans="1:6" ht="12.75" customHeight="1" x14ac:dyDescent="0.2">
      <c r="A588" s="3" t="s">
        <v>1175</v>
      </c>
      <c r="B588" s="3" t="s">
        <v>1176</v>
      </c>
      <c r="C588" s="4">
        <v>0</v>
      </c>
      <c r="D588" s="4">
        <v>6156</v>
      </c>
      <c r="E588" s="4">
        <v>10260</v>
      </c>
      <c r="F588" s="4">
        <v>4104</v>
      </c>
    </row>
    <row r="589" spans="1:6" ht="12.75" customHeight="1" x14ac:dyDescent="0.2">
      <c r="A589" s="3" t="s">
        <v>1177</v>
      </c>
      <c r="B589" s="3" t="s">
        <v>1178</v>
      </c>
      <c r="C589" s="4">
        <v>4009.28</v>
      </c>
      <c r="D589" s="4">
        <v>14184.25</v>
      </c>
      <c r="E589" s="4">
        <v>12686.4</v>
      </c>
      <c r="F589" s="4">
        <v>2511.4299999999998</v>
      </c>
    </row>
    <row r="590" spans="1:6" ht="12.75" customHeight="1" x14ac:dyDescent="0.2">
      <c r="A590" s="3" t="s">
        <v>1179</v>
      </c>
      <c r="B590" s="3" t="s">
        <v>1180</v>
      </c>
      <c r="C590" s="4">
        <v>4620.8</v>
      </c>
      <c r="D590" s="4">
        <v>12900.8</v>
      </c>
      <c r="E590" s="4">
        <v>12720</v>
      </c>
      <c r="F590" s="4">
        <v>4440</v>
      </c>
    </row>
    <row r="591" spans="1:6" ht="12.75" customHeight="1" x14ac:dyDescent="0.2">
      <c r="A591" s="3" t="s">
        <v>1181</v>
      </c>
      <c r="B591" s="3" t="s">
        <v>1182</v>
      </c>
      <c r="C591" s="4">
        <v>4248</v>
      </c>
      <c r="D591" s="4">
        <v>11227.2</v>
      </c>
      <c r="E591" s="4">
        <v>11995.2</v>
      </c>
      <c r="F591" s="4">
        <v>5016</v>
      </c>
    </row>
    <row r="592" spans="1:6" ht="12.75" customHeight="1" x14ac:dyDescent="0.2">
      <c r="A592" s="3" t="s">
        <v>1183</v>
      </c>
      <c r="B592" s="3" t="s">
        <v>1184</v>
      </c>
      <c r="C592" s="4">
        <v>5472</v>
      </c>
      <c r="D592" s="4">
        <v>18468</v>
      </c>
      <c r="E592" s="4">
        <v>19152</v>
      </c>
      <c r="F592" s="4">
        <v>6156</v>
      </c>
    </row>
    <row r="593" spans="1:6" ht="12.75" customHeight="1" x14ac:dyDescent="0.2">
      <c r="A593" s="3" t="s">
        <v>1185</v>
      </c>
      <c r="B593" s="3" t="s">
        <v>1186</v>
      </c>
      <c r="C593" s="4">
        <v>4788</v>
      </c>
      <c r="D593" s="4">
        <v>17100</v>
      </c>
      <c r="E593" s="4">
        <v>17100</v>
      </c>
      <c r="F593" s="4">
        <v>4788</v>
      </c>
    </row>
    <row r="594" spans="1:6" ht="12.75" customHeight="1" x14ac:dyDescent="0.2">
      <c r="A594" s="3" t="s">
        <v>1187</v>
      </c>
      <c r="B594" s="3" t="s">
        <v>1188</v>
      </c>
      <c r="C594" s="4">
        <v>0</v>
      </c>
      <c r="D594" s="4">
        <v>1368</v>
      </c>
      <c r="E594" s="4">
        <v>7344</v>
      </c>
      <c r="F594" s="4">
        <v>5976</v>
      </c>
    </row>
    <row r="595" spans="1:6" ht="12.75" customHeight="1" x14ac:dyDescent="0.2">
      <c r="A595" s="3" t="s">
        <v>1189</v>
      </c>
      <c r="B595" s="3" t="s">
        <v>1190</v>
      </c>
      <c r="C595" s="4">
        <v>8779.2000000000007</v>
      </c>
      <c r="D595" s="4">
        <v>23606.400000000001</v>
      </c>
      <c r="E595" s="4">
        <v>19783.2</v>
      </c>
      <c r="F595" s="4">
        <v>4956</v>
      </c>
    </row>
    <row r="596" spans="1:6" ht="12.75" customHeight="1" x14ac:dyDescent="0.2">
      <c r="A596" s="3" t="s">
        <v>1191</v>
      </c>
      <c r="B596" s="3" t="s">
        <v>1192</v>
      </c>
      <c r="C596" s="4">
        <v>0</v>
      </c>
      <c r="D596" s="4">
        <v>708</v>
      </c>
      <c r="E596" s="4">
        <v>708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5472</v>
      </c>
      <c r="D597" s="4">
        <v>17784</v>
      </c>
      <c r="E597" s="4">
        <v>18924</v>
      </c>
      <c r="F597" s="4">
        <v>6612</v>
      </c>
    </row>
    <row r="598" spans="1:6" ht="12.75" customHeight="1" x14ac:dyDescent="0.2">
      <c r="A598" s="3" t="s">
        <v>1195</v>
      </c>
      <c r="B598" s="3" t="s">
        <v>1196</v>
      </c>
      <c r="C598" s="4">
        <v>5409.6</v>
      </c>
      <c r="D598" s="4">
        <v>14572.8</v>
      </c>
      <c r="E598" s="4">
        <v>10699.2</v>
      </c>
      <c r="F598" s="4">
        <v>1536</v>
      </c>
    </row>
    <row r="599" spans="1:6" ht="12.75" customHeight="1" x14ac:dyDescent="0.2">
      <c r="A599" s="3" t="s">
        <v>1197</v>
      </c>
      <c r="B599" s="3" t="s">
        <v>1198</v>
      </c>
      <c r="C599" s="4">
        <v>8856</v>
      </c>
      <c r="D599" s="4">
        <v>13531.2</v>
      </c>
      <c r="E599" s="4">
        <v>7687.2</v>
      </c>
      <c r="F599" s="4">
        <v>3012</v>
      </c>
    </row>
    <row r="600" spans="1:6" ht="12.75" customHeight="1" x14ac:dyDescent="0.2">
      <c r="A600" s="3" t="s">
        <v>1199</v>
      </c>
      <c r="B600" s="3" t="s">
        <v>1200</v>
      </c>
      <c r="C600" s="4">
        <v>3720</v>
      </c>
      <c r="D600" s="4">
        <v>11214</v>
      </c>
      <c r="E600" s="4">
        <v>13158</v>
      </c>
      <c r="F600" s="4">
        <v>5664</v>
      </c>
    </row>
    <row r="601" spans="1:6" ht="12.75" customHeight="1" x14ac:dyDescent="0.2">
      <c r="A601" s="3" t="s">
        <v>1201</v>
      </c>
      <c r="B601" s="3" t="s">
        <v>1202</v>
      </c>
      <c r="C601" s="4">
        <v>2052</v>
      </c>
      <c r="D601" s="4">
        <v>2052</v>
      </c>
      <c r="E601" s="4">
        <v>0</v>
      </c>
      <c r="F601" s="4">
        <v>0</v>
      </c>
    </row>
    <row r="602" spans="1:6" ht="12.75" customHeight="1" x14ac:dyDescent="0.2">
      <c r="A602" s="3" t="s">
        <v>1203</v>
      </c>
      <c r="B602" s="3" t="s">
        <v>1204</v>
      </c>
      <c r="C602" s="4">
        <v>11628</v>
      </c>
      <c r="D602" s="4">
        <v>35568</v>
      </c>
      <c r="E602" s="4">
        <v>35568</v>
      </c>
      <c r="F602" s="4">
        <v>11628</v>
      </c>
    </row>
    <row r="603" spans="1:6" ht="12.75" customHeight="1" x14ac:dyDescent="0.2">
      <c r="A603" s="3" t="s">
        <v>1205</v>
      </c>
      <c r="B603" s="3" t="s">
        <v>1206</v>
      </c>
      <c r="C603" s="4">
        <v>13104</v>
      </c>
      <c r="D603" s="4">
        <v>47877.599999999999</v>
      </c>
      <c r="E603" s="4">
        <v>46281.599999999999</v>
      </c>
      <c r="F603" s="4">
        <v>11508</v>
      </c>
    </row>
    <row r="604" spans="1:6" ht="12.75" customHeight="1" x14ac:dyDescent="0.2">
      <c r="A604" s="3" t="s">
        <v>1207</v>
      </c>
      <c r="B604" s="3" t="s">
        <v>1208</v>
      </c>
      <c r="C604" s="4">
        <v>9242.4</v>
      </c>
      <c r="D604" s="4">
        <v>16442.400000000001</v>
      </c>
      <c r="E604" s="4">
        <v>15108</v>
      </c>
      <c r="F604" s="4">
        <v>7908</v>
      </c>
    </row>
    <row r="605" spans="1:6" ht="12.75" customHeight="1" x14ac:dyDescent="0.2">
      <c r="A605" s="3" t="s">
        <v>1209</v>
      </c>
      <c r="B605" s="3" t="s">
        <v>1210</v>
      </c>
      <c r="C605" s="4">
        <v>5777.41</v>
      </c>
      <c r="D605" s="4">
        <v>16121.54</v>
      </c>
      <c r="E605" s="4">
        <v>11628</v>
      </c>
      <c r="F605" s="4">
        <v>1283.8699999999999</v>
      </c>
    </row>
    <row r="606" spans="1:6" ht="12.75" customHeight="1" x14ac:dyDescent="0.2">
      <c r="A606" s="3" t="s">
        <v>1211</v>
      </c>
      <c r="B606" s="3" t="s">
        <v>1212</v>
      </c>
      <c r="C606" s="4">
        <v>8892</v>
      </c>
      <c r="D606" s="4">
        <v>12312</v>
      </c>
      <c r="E606" s="4">
        <v>8208</v>
      </c>
      <c r="F606" s="4">
        <v>4788</v>
      </c>
    </row>
    <row r="607" spans="1:6" ht="12.75" customHeight="1" x14ac:dyDescent="0.2">
      <c r="A607" s="3" t="s">
        <v>1213</v>
      </c>
      <c r="B607" s="3" t="s">
        <v>1214</v>
      </c>
      <c r="C607" s="4">
        <v>2832</v>
      </c>
      <c r="D607" s="4">
        <v>2832</v>
      </c>
      <c r="E607" s="4">
        <v>0</v>
      </c>
      <c r="F607" s="4">
        <v>0</v>
      </c>
    </row>
    <row r="608" spans="1:6" ht="12.75" customHeight="1" x14ac:dyDescent="0.2">
      <c r="A608" s="3" t="s">
        <v>1215</v>
      </c>
      <c r="B608" s="3" t="s">
        <v>1216</v>
      </c>
      <c r="C608" s="4">
        <v>1536</v>
      </c>
      <c r="D608" s="4">
        <v>7428</v>
      </c>
      <c r="E608" s="4">
        <v>12048</v>
      </c>
      <c r="F608" s="4">
        <v>6156</v>
      </c>
    </row>
    <row r="609" spans="1:6" ht="12.75" customHeight="1" x14ac:dyDescent="0.2">
      <c r="A609" s="3" t="s">
        <v>1217</v>
      </c>
      <c r="B609" s="3" t="s">
        <v>1218</v>
      </c>
      <c r="C609" s="4">
        <v>2052</v>
      </c>
      <c r="D609" s="4">
        <v>2052</v>
      </c>
      <c r="E609" s="4">
        <v>684</v>
      </c>
      <c r="F609" s="4">
        <v>684</v>
      </c>
    </row>
    <row r="610" spans="1:6" ht="12.75" customHeight="1" x14ac:dyDescent="0.2">
      <c r="A610" s="3" t="s">
        <v>1219</v>
      </c>
      <c r="B610" s="3" t="s">
        <v>1220</v>
      </c>
      <c r="C610" s="4">
        <v>0</v>
      </c>
      <c r="D610" s="4">
        <v>2052</v>
      </c>
      <c r="E610" s="4">
        <v>2052</v>
      </c>
      <c r="F610" s="4">
        <v>0</v>
      </c>
    </row>
    <row r="611" spans="1:6" ht="12.75" customHeight="1" x14ac:dyDescent="0.2">
      <c r="A611" s="3" t="s">
        <v>1221</v>
      </c>
      <c r="B611" s="3" t="s">
        <v>1222</v>
      </c>
      <c r="C611" s="4">
        <v>0</v>
      </c>
      <c r="D611" s="4">
        <v>84.13</v>
      </c>
      <c r="E611" s="4">
        <v>1368</v>
      </c>
      <c r="F611" s="4">
        <v>1283.8699999999999</v>
      </c>
    </row>
    <row r="612" spans="1:6" ht="12.75" customHeight="1" x14ac:dyDescent="0.2">
      <c r="A612" s="3" t="s">
        <v>1223</v>
      </c>
      <c r="B612" s="3" t="s">
        <v>1224</v>
      </c>
      <c r="C612" s="4">
        <v>4440</v>
      </c>
      <c r="D612" s="4">
        <v>13572</v>
      </c>
      <c r="E612" s="4">
        <v>13404</v>
      </c>
      <c r="F612" s="4">
        <v>4272</v>
      </c>
    </row>
    <row r="613" spans="1:6" ht="12.75" customHeight="1" x14ac:dyDescent="0.2">
      <c r="A613" s="3" t="s">
        <v>1225</v>
      </c>
      <c r="B613" s="3" t="s">
        <v>1226</v>
      </c>
      <c r="C613" s="4">
        <v>9172.7999999999993</v>
      </c>
      <c r="D613" s="4">
        <v>22771.200000000001</v>
      </c>
      <c r="E613" s="4">
        <v>19742.400000000001</v>
      </c>
      <c r="F613" s="4">
        <v>6144</v>
      </c>
    </row>
    <row r="614" spans="1:6" ht="12.75" customHeight="1" x14ac:dyDescent="0.2">
      <c r="A614" s="3" t="s">
        <v>1227</v>
      </c>
      <c r="B614" s="3" t="s">
        <v>1228</v>
      </c>
      <c r="C614" s="4">
        <v>32079.599999999999</v>
      </c>
      <c r="D614" s="4">
        <v>89467.199999999997</v>
      </c>
      <c r="E614" s="4">
        <v>73119.600000000006</v>
      </c>
      <c r="F614" s="4">
        <v>15732</v>
      </c>
    </row>
    <row r="615" spans="1:6" ht="12.75" customHeight="1" x14ac:dyDescent="0.2">
      <c r="A615" s="3" t="s">
        <v>1229</v>
      </c>
      <c r="B615" s="3" t="s">
        <v>1230</v>
      </c>
      <c r="C615" s="4">
        <v>17083.34</v>
      </c>
      <c r="D615" s="4">
        <v>52429.5</v>
      </c>
      <c r="E615" s="4">
        <v>50685.01</v>
      </c>
      <c r="F615" s="4">
        <v>15338.85</v>
      </c>
    </row>
    <row r="616" spans="1:6" ht="12.75" customHeight="1" x14ac:dyDescent="0.2">
      <c r="A616" s="3" t="s">
        <v>1231</v>
      </c>
      <c r="B616" s="3" t="s">
        <v>1232</v>
      </c>
      <c r="C616" s="4">
        <v>0</v>
      </c>
      <c r="D616" s="4">
        <v>0</v>
      </c>
      <c r="E616" s="4">
        <v>684</v>
      </c>
      <c r="F616" s="4">
        <v>684</v>
      </c>
    </row>
    <row r="617" spans="1:6" ht="12.75" customHeight="1" x14ac:dyDescent="0.2">
      <c r="A617" s="3" t="s">
        <v>1233</v>
      </c>
      <c r="B617" s="3" t="s">
        <v>1234</v>
      </c>
      <c r="C617" s="4">
        <v>42199.199999999997</v>
      </c>
      <c r="D617" s="4">
        <v>125646.6</v>
      </c>
      <c r="E617" s="4">
        <v>103271.4</v>
      </c>
      <c r="F617" s="4">
        <v>19824</v>
      </c>
    </row>
    <row r="618" spans="1:6" ht="12.75" customHeight="1" x14ac:dyDescent="0.2">
      <c r="A618" s="3" t="s">
        <v>1235</v>
      </c>
      <c r="B618" s="3" t="s">
        <v>1236</v>
      </c>
      <c r="C618" s="4">
        <v>2832</v>
      </c>
      <c r="D618" s="4">
        <v>12506.4</v>
      </c>
      <c r="E618" s="4">
        <v>9674.4</v>
      </c>
      <c r="F618" s="4">
        <v>0</v>
      </c>
    </row>
    <row r="619" spans="1:6" ht="12.75" customHeight="1" x14ac:dyDescent="0.2">
      <c r="A619" s="3" t="s">
        <v>1237</v>
      </c>
      <c r="B619" s="3" t="s">
        <v>1238</v>
      </c>
      <c r="C619" s="4">
        <v>0</v>
      </c>
      <c r="D619" s="4">
        <v>0</v>
      </c>
      <c r="E619" s="4">
        <v>708</v>
      </c>
      <c r="F619" s="4">
        <v>708</v>
      </c>
    </row>
    <row r="620" spans="1:6" ht="12.75" customHeight="1" x14ac:dyDescent="0.2">
      <c r="A620" s="3" t="s">
        <v>1239</v>
      </c>
      <c r="B620" s="3" t="s">
        <v>1240</v>
      </c>
      <c r="C620" s="4">
        <v>5876.4</v>
      </c>
      <c r="D620" s="4">
        <v>21806.400000000001</v>
      </c>
      <c r="E620" s="4">
        <v>17346</v>
      </c>
      <c r="F620" s="4">
        <v>1416</v>
      </c>
    </row>
    <row r="621" spans="1:6" ht="12.75" customHeight="1" x14ac:dyDescent="0.2">
      <c r="A621" s="3" t="s">
        <v>1241</v>
      </c>
      <c r="B621" s="3" t="s">
        <v>1242</v>
      </c>
      <c r="C621" s="4">
        <v>9576</v>
      </c>
      <c r="D621" s="4">
        <v>19152</v>
      </c>
      <c r="E621" s="4">
        <v>9576</v>
      </c>
      <c r="F621" s="4">
        <v>0</v>
      </c>
    </row>
    <row r="622" spans="1:6" ht="12.75" customHeight="1" x14ac:dyDescent="0.2">
      <c r="A622" s="3" t="s">
        <v>1243</v>
      </c>
      <c r="B622" s="3" t="s">
        <v>1244</v>
      </c>
      <c r="C622" s="4">
        <v>12043.2</v>
      </c>
      <c r="D622" s="4">
        <v>33637.199999999997</v>
      </c>
      <c r="E622" s="4">
        <v>31506</v>
      </c>
      <c r="F622" s="4">
        <v>9912</v>
      </c>
    </row>
    <row r="623" spans="1:6" ht="12.75" customHeight="1" x14ac:dyDescent="0.2">
      <c r="A623" s="3" t="s">
        <v>1245</v>
      </c>
      <c r="B623" s="3" t="s">
        <v>1246</v>
      </c>
      <c r="C623" s="4">
        <v>1840.8</v>
      </c>
      <c r="D623" s="4">
        <v>3376.8</v>
      </c>
      <c r="E623" s="4">
        <v>1536</v>
      </c>
      <c r="F623" s="4">
        <v>0</v>
      </c>
    </row>
    <row r="624" spans="1:6" ht="12.75" customHeight="1" x14ac:dyDescent="0.2">
      <c r="A624" s="3" t="s">
        <v>1247</v>
      </c>
      <c r="B624" s="3" t="s">
        <v>1248</v>
      </c>
      <c r="C624" s="4">
        <v>4104</v>
      </c>
      <c r="D624" s="4">
        <v>9804</v>
      </c>
      <c r="E624" s="4">
        <v>8436</v>
      </c>
      <c r="F624" s="4">
        <v>2736</v>
      </c>
    </row>
    <row r="625" spans="1:6" ht="12.75" customHeight="1" x14ac:dyDescent="0.2">
      <c r="A625" s="3" t="s">
        <v>1249</v>
      </c>
      <c r="B625" s="3" t="s">
        <v>1250</v>
      </c>
      <c r="C625" s="4">
        <v>1368</v>
      </c>
      <c r="D625" s="4">
        <v>12181.2</v>
      </c>
      <c r="E625" s="4">
        <v>15253.2</v>
      </c>
      <c r="F625" s="4">
        <v>4440</v>
      </c>
    </row>
    <row r="626" spans="1:6" ht="12.75" customHeight="1" x14ac:dyDescent="0.2">
      <c r="A626" s="3" t="s">
        <v>1251</v>
      </c>
      <c r="B626" s="3" t="s">
        <v>1252</v>
      </c>
      <c r="C626" s="4">
        <v>7524</v>
      </c>
      <c r="D626" s="4">
        <v>34200</v>
      </c>
      <c r="E626" s="4">
        <v>38304</v>
      </c>
      <c r="F626" s="4">
        <v>11628</v>
      </c>
    </row>
    <row r="627" spans="1:6" ht="12.75" customHeight="1" x14ac:dyDescent="0.2">
      <c r="A627" s="3" t="s">
        <v>1253</v>
      </c>
      <c r="B627" s="3" t="s">
        <v>1254</v>
      </c>
      <c r="C627" s="4">
        <v>2594.77</v>
      </c>
      <c r="D627" s="4">
        <v>21682.959999999999</v>
      </c>
      <c r="E627" s="4">
        <v>30823.200000000001</v>
      </c>
      <c r="F627" s="4">
        <v>11735.01</v>
      </c>
    </row>
    <row r="628" spans="1:6" ht="12.75" customHeight="1" x14ac:dyDescent="0.2">
      <c r="A628" s="3" t="s">
        <v>1255</v>
      </c>
      <c r="B628" s="3" t="s">
        <v>1256</v>
      </c>
      <c r="C628" s="4">
        <v>21158.400000000001</v>
      </c>
      <c r="D628" s="4">
        <v>64660.800000000003</v>
      </c>
      <c r="E628" s="4">
        <v>61970.400000000001</v>
      </c>
      <c r="F628" s="4">
        <v>18468</v>
      </c>
    </row>
    <row r="629" spans="1:6" ht="12.75" customHeight="1" x14ac:dyDescent="0.2">
      <c r="A629" s="3" t="s">
        <v>1257</v>
      </c>
      <c r="B629" s="3" t="s">
        <v>1258</v>
      </c>
      <c r="C629" s="4">
        <v>4602</v>
      </c>
      <c r="D629" s="4">
        <v>8014.8</v>
      </c>
      <c r="E629" s="4">
        <v>3412.8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0</v>
      </c>
      <c r="D630" s="4">
        <v>4104</v>
      </c>
      <c r="E630" s="4">
        <v>5472</v>
      </c>
      <c r="F630" s="4">
        <v>1368</v>
      </c>
    </row>
    <row r="631" spans="1:6" ht="12.75" customHeight="1" x14ac:dyDescent="0.2">
      <c r="A631" s="3" t="s">
        <v>1261</v>
      </c>
      <c r="B631" s="3" t="s">
        <v>1262</v>
      </c>
      <c r="C631" s="4">
        <v>5472</v>
      </c>
      <c r="D631" s="4">
        <v>17784</v>
      </c>
      <c r="E631" s="4">
        <v>16416</v>
      </c>
      <c r="F631" s="4">
        <v>4104</v>
      </c>
    </row>
    <row r="632" spans="1:6" ht="12.75" customHeight="1" x14ac:dyDescent="0.2">
      <c r="A632" s="3" t="s">
        <v>1263</v>
      </c>
      <c r="B632" s="3" t="s">
        <v>1264</v>
      </c>
      <c r="C632" s="4">
        <v>684</v>
      </c>
      <c r="D632" s="4">
        <v>684</v>
      </c>
      <c r="E632" s="4">
        <v>0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15732</v>
      </c>
      <c r="D633" s="4">
        <v>44049.599999999999</v>
      </c>
      <c r="E633" s="4">
        <v>41997.599999999999</v>
      </c>
      <c r="F633" s="4">
        <v>13680</v>
      </c>
    </row>
    <row r="634" spans="1:6" ht="12.75" customHeight="1" x14ac:dyDescent="0.2">
      <c r="A634" s="3" t="s">
        <v>1267</v>
      </c>
      <c r="B634" s="3" t="s">
        <v>1268</v>
      </c>
      <c r="C634" s="4">
        <v>0</v>
      </c>
      <c r="D634" s="4">
        <v>1368</v>
      </c>
      <c r="E634" s="4">
        <v>1368</v>
      </c>
      <c r="F634" s="4">
        <v>0</v>
      </c>
    </row>
    <row r="635" spans="1:6" ht="12.75" customHeight="1" x14ac:dyDescent="0.2">
      <c r="A635" s="3" t="s">
        <v>1269</v>
      </c>
      <c r="B635" s="3" t="s">
        <v>1270</v>
      </c>
      <c r="C635" s="4">
        <v>15584</v>
      </c>
      <c r="D635" s="4">
        <v>54113.599999999999</v>
      </c>
      <c r="E635" s="4">
        <v>51753.599999999999</v>
      </c>
      <c r="F635" s="4">
        <v>13224</v>
      </c>
    </row>
    <row r="636" spans="1:6" ht="12.75" customHeight="1" x14ac:dyDescent="0.2">
      <c r="A636" s="3" t="s">
        <v>1271</v>
      </c>
      <c r="B636" s="3" t="s">
        <v>1272</v>
      </c>
      <c r="C636" s="4">
        <v>0</v>
      </c>
      <c r="D636" s="4">
        <v>10260</v>
      </c>
      <c r="E636" s="4">
        <v>12312</v>
      </c>
      <c r="F636" s="4">
        <v>2052</v>
      </c>
    </row>
    <row r="637" spans="1:6" ht="12.75" customHeight="1" x14ac:dyDescent="0.2">
      <c r="A637" s="3" t="s">
        <v>1273</v>
      </c>
      <c r="B637" s="3" t="s">
        <v>1274</v>
      </c>
      <c r="C637" s="4">
        <v>0</v>
      </c>
      <c r="D637" s="4">
        <v>1368</v>
      </c>
      <c r="E637" s="4">
        <v>1368</v>
      </c>
      <c r="F637" s="4">
        <v>0</v>
      </c>
    </row>
    <row r="638" spans="1:6" ht="12.75" customHeight="1" x14ac:dyDescent="0.2">
      <c r="A638" s="3" t="s">
        <v>1275</v>
      </c>
      <c r="B638" s="3" t="s">
        <v>1276</v>
      </c>
      <c r="C638" s="4">
        <v>1993.37</v>
      </c>
      <c r="D638" s="4">
        <v>3160.62</v>
      </c>
      <c r="E638" s="4">
        <v>7260</v>
      </c>
      <c r="F638" s="4">
        <v>6092.75</v>
      </c>
    </row>
    <row r="639" spans="1:6" ht="12.75" customHeight="1" x14ac:dyDescent="0.2">
      <c r="A639" s="3" t="s">
        <v>1277</v>
      </c>
      <c r="B639" s="3" t="s">
        <v>1278</v>
      </c>
      <c r="C639" s="4">
        <v>31080</v>
      </c>
      <c r="D639" s="4">
        <v>98942.399999999994</v>
      </c>
      <c r="E639" s="4">
        <v>100898.4</v>
      </c>
      <c r="F639" s="4">
        <v>33036</v>
      </c>
    </row>
    <row r="640" spans="1:6" ht="12.75" customHeight="1" x14ac:dyDescent="0.2">
      <c r="A640" s="3" t="s">
        <v>1279</v>
      </c>
      <c r="B640" s="3" t="s">
        <v>1280</v>
      </c>
      <c r="C640" s="4">
        <v>10766</v>
      </c>
      <c r="D640" s="4">
        <v>43055.6</v>
      </c>
      <c r="E640" s="4">
        <v>43089.599999999999</v>
      </c>
      <c r="F640" s="4">
        <v>10800</v>
      </c>
    </row>
    <row r="641" spans="1:6" ht="12.75" customHeight="1" x14ac:dyDescent="0.2">
      <c r="A641" s="3" t="s">
        <v>1281</v>
      </c>
      <c r="B641" s="3" t="s">
        <v>1282</v>
      </c>
      <c r="C641" s="4">
        <v>15354.62</v>
      </c>
      <c r="D641" s="4">
        <v>38874.81</v>
      </c>
      <c r="E641" s="4">
        <v>27844.799999999999</v>
      </c>
      <c r="F641" s="4">
        <v>4324.6099999999997</v>
      </c>
    </row>
    <row r="642" spans="1:6" ht="12.75" customHeight="1" x14ac:dyDescent="0.2">
      <c r="A642" s="3" t="s">
        <v>1283</v>
      </c>
      <c r="B642" s="3" t="s">
        <v>1284</v>
      </c>
      <c r="C642" s="4">
        <v>6361.2</v>
      </c>
      <c r="D642" s="4">
        <v>11563.2</v>
      </c>
      <c r="E642" s="4">
        <v>21744</v>
      </c>
      <c r="F642" s="4">
        <v>16542</v>
      </c>
    </row>
    <row r="643" spans="1:6" ht="12.75" customHeight="1" x14ac:dyDescent="0.2">
      <c r="A643" s="3" t="s">
        <v>1285</v>
      </c>
      <c r="B643" s="3" t="s">
        <v>1286</v>
      </c>
      <c r="C643" s="4">
        <v>4104</v>
      </c>
      <c r="D643" s="4">
        <v>5472</v>
      </c>
      <c r="E643" s="4">
        <v>2052</v>
      </c>
      <c r="F643" s="4">
        <v>684</v>
      </c>
    </row>
    <row r="644" spans="1:6" ht="12.75" customHeight="1" x14ac:dyDescent="0.2">
      <c r="A644" s="3" t="s">
        <v>1287</v>
      </c>
      <c r="B644" s="3" t="s">
        <v>1288</v>
      </c>
      <c r="C644" s="4">
        <v>4842</v>
      </c>
      <c r="D644" s="4">
        <v>19669.2</v>
      </c>
      <c r="E644" s="4">
        <v>31003.200000000001</v>
      </c>
      <c r="F644" s="4">
        <v>16176</v>
      </c>
    </row>
    <row r="645" spans="1:6" ht="12.75" customHeight="1" x14ac:dyDescent="0.2">
      <c r="A645" s="3" t="s">
        <v>1289</v>
      </c>
      <c r="B645" s="3" t="s">
        <v>1290</v>
      </c>
      <c r="C645" s="4">
        <v>708</v>
      </c>
      <c r="D645" s="4">
        <v>708</v>
      </c>
      <c r="E645" s="4">
        <v>0</v>
      </c>
      <c r="F645" s="4">
        <v>0</v>
      </c>
    </row>
    <row r="646" spans="1:6" ht="12.75" customHeight="1" x14ac:dyDescent="0.2">
      <c r="A646" s="3" t="s">
        <v>1291</v>
      </c>
      <c r="B646" s="3" t="s">
        <v>1292</v>
      </c>
      <c r="C646" s="4">
        <v>0</v>
      </c>
      <c r="D646" s="4">
        <v>1368</v>
      </c>
      <c r="E646" s="4">
        <v>1368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1368</v>
      </c>
      <c r="D647" s="4">
        <v>8892</v>
      </c>
      <c r="E647" s="4">
        <v>8208</v>
      </c>
      <c r="F647" s="4">
        <v>684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4788</v>
      </c>
      <c r="E648" s="4">
        <v>5472</v>
      </c>
      <c r="F648" s="4">
        <v>684</v>
      </c>
    </row>
    <row r="649" spans="1:6" ht="12.75" customHeight="1" x14ac:dyDescent="0.2">
      <c r="A649" s="3" t="s">
        <v>1297</v>
      </c>
      <c r="B649" s="3" t="s">
        <v>1298</v>
      </c>
      <c r="C649" s="4">
        <v>2052</v>
      </c>
      <c r="D649" s="4">
        <v>5472</v>
      </c>
      <c r="E649" s="4">
        <v>5472</v>
      </c>
      <c r="F649" s="4">
        <v>2052</v>
      </c>
    </row>
    <row r="650" spans="1:6" ht="12.75" customHeight="1" x14ac:dyDescent="0.2">
      <c r="A650" s="3" t="s">
        <v>1299</v>
      </c>
      <c r="B650" s="3" t="s">
        <v>1300</v>
      </c>
      <c r="C650" s="4">
        <v>44082</v>
      </c>
      <c r="D650" s="4">
        <v>121329.60000000001</v>
      </c>
      <c r="E650" s="4">
        <v>106053.6</v>
      </c>
      <c r="F650" s="4">
        <v>28806</v>
      </c>
    </row>
    <row r="651" spans="1:6" ht="12.75" customHeight="1" x14ac:dyDescent="0.2">
      <c r="A651" s="3" t="s">
        <v>1301</v>
      </c>
      <c r="B651" s="3" t="s">
        <v>1302</v>
      </c>
      <c r="C651" s="4">
        <v>5472</v>
      </c>
      <c r="D651" s="4">
        <v>8892</v>
      </c>
      <c r="E651" s="4">
        <v>5472</v>
      </c>
      <c r="F651" s="4">
        <v>2052</v>
      </c>
    </row>
    <row r="652" spans="1:6" ht="12.75" customHeight="1" x14ac:dyDescent="0.2">
      <c r="A652" s="3" t="s">
        <v>1303</v>
      </c>
      <c r="B652" s="3" t="s">
        <v>1304</v>
      </c>
      <c r="C652" s="4">
        <v>4912.8</v>
      </c>
      <c r="D652" s="4">
        <v>6388.8</v>
      </c>
      <c r="E652" s="4">
        <v>5196</v>
      </c>
      <c r="F652" s="4">
        <v>3720</v>
      </c>
    </row>
    <row r="653" spans="1:6" ht="12.75" customHeight="1" x14ac:dyDescent="0.2">
      <c r="A653" s="3" t="s">
        <v>1305</v>
      </c>
      <c r="B653" s="3" t="s">
        <v>1306</v>
      </c>
      <c r="C653" s="4">
        <v>15471.75</v>
      </c>
      <c r="D653" s="4">
        <v>41743.629999999997</v>
      </c>
      <c r="E653" s="4">
        <v>44167.199999999997</v>
      </c>
      <c r="F653" s="4">
        <v>17895.32</v>
      </c>
    </row>
    <row r="654" spans="1:6" ht="12.75" customHeight="1" x14ac:dyDescent="0.2">
      <c r="A654" s="3" t="s">
        <v>1307</v>
      </c>
      <c r="B654" s="3" t="s">
        <v>1308</v>
      </c>
      <c r="C654" s="4">
        <v>2736</v>
      </c>
      <c r="D654" s="4">
        <v>2736</v>
      </c>
      <c r="E654" s="4">
        <v>0</v>
      </c>
      <c r="F654" s="4">
        <v>0</v>
      </c>
    </row>
    <row r="655" spans="1:6" ht="12.75" customHeight="1" x14ac:dyDescent="0.2">
      <c r="A655" s="3" t="s">
        <v>1309</v>
      </c>
      <c r="B655" s="3" t="s">
        <v>1310</v>
      </c>
      <c r="C655" s="4">
        <v>8345.14</v>
      </c>
      <c r="D655" s="4">
        <v>25434.2</v>
      </c>
      <c r="E655" s="4">
        <v>27360</v>
      </c>
      <c r="F655" s="4">
        <v>10270.94</v>
      </c>
    </row>
    <row r="656" spans="1:6" ht="12.75" customHeight="1" x14ac:dyDescent="0.2">
      <c r="A656" s="3" t="s">
        <v>1311</v>
      </c>
      <c r="B656" s="3" t="s">
        <v>1312</v>
      </c>
      <c r="C656" s="4">
        <v>15996</v>
      </c>
      <c r="D656" s="4">
        <v>31754.400000000001</v>
      </c>
      <c r="E656" s="4">
        <v>15758.4</v>
      </c>
      <c r="F656" s="4">
        <v>0</v>
      </c>
    </row>
    <row r="657" spans="1:6" ht="12.75" customHeight="1" x14ac:dyDescent="0.2">
      <c r="A657" s="3" t="s">
        <v>1313</v>
      </c>
      <c r="B657" s="3" t="s">
        <v>1314</v>
      </c>
      <c r="C657" s="4">
        <v>1534</v>
      </c>
      <c r="D657" s="4">
        <v>7174</v>
      </c>
      <c r="E657" s="4">
        <v>13428</v>
      </c>
      <c r="F657" s="4">
        <v>7788</v>
      </c>
    </row>
    <row r="658" spans="1:6" ht="12.75" customHeight="1" x14ac:dyDescent="0.2">
      <c r="A658" s="3" t="s">
        <v>1315</v>
      </c>
      <c r="B658" s="3" t="s">
        <v>1316</v>
      </c>
      <c r="C658" s="4">
        <v>684</v>
      </c>
      <c r="D658" s="4">
        <v>10944</v>
      </c>
      <c r="E658" s="4">
        <v>14364</v>
      </c>
      <c r="F658" s="4">
        <v>4104</v>
      </c>
    </row>
    <row r="659" spans="1:6" ht="12.75" customHeight="1" x14ac:dyDescent="0.2">
      <c r="A659" s="3" t="s">
        <v>1317</v>
      </c>
      <c r="B659" s="3" t="s">
        <v>1318</v>
      </c>
      <c r="C659" s="4">
        <v>11464.8</v>
      </c>
      <c r="D659" s="4">
        <v>31548</v>
      </c>
      <c r="E659" s="4">
        <v>34843.199999999997</v>
      </c>
      <c r="F659" s="4">
        <v>14760</v>
      </c>
    </row>
    <row r="660" spans="1:6" ht="12.75" customHeight="1" x14ac:dyDescent="0.2">
      <c r="A660" s="3" t="s">
        <v>1319</v>
      </c>
      <c r="B660" s="3" t="s">
        <v>1320</v>
      </c>
      <c r="C660" s="4">
        <v>684</v>
      </c>
      <c r="D660" s="4">
        <v>1368</v>
      </c>
      <c r="E660" s="4">
        <v>4104</v>
      </c>
      <c r="F660" s="4">
        <v>3420</v>
      </c>
    </row>
    <row r="661" spans="1:6" ht="12.75" customHeight="1" x14ac:dyDescent="0.2">
      <c r="A661" s="3" t="s">
        <v>1321</v>
      </c>
      <c r="B661" s="3" t="s">
        <v>1322</v>
      </c>
      <c r="C661" s="4">
        <v>9240</v>
      </c>
      <c r="D661" s="4">
        <v>28140</v>
      </c>
      <c r="E661" s="4">
        <v>24360</v>
      </c>
      <c r="F661" s="4">
        <v>5460</v>
      </c>
    </row>
    <row r="662" spans="1:6" ht="12.75" customHeight="1" x14ac:dyDescent="0.2">
      <c r="A662" s="3" t="s">
        <v>1323</v>
      </c>
      <c r="B662" s="3" t="s">
        <v>1324</v>
      </c>
      <c r="C662" s="4">
        <v>8892</v>
      </c>
      <c r="D662" s="4">
        <v>28728</v>
      </c>
      <c r="E662" s="4">
        <v>30096</v>
      </c>
      <c r="F662" s="4">
        <v>10260</v>
      </c>
    </row>
    <row r="663" spans="1:6" ht="12.75" customHeight="1" x14ac:dyDescent="0.2">
      <c r="A663" s="3" t="s">
        <v>1325</v>
      </c>
      <c r="B663" s="3" t="s">
        <v>1326</v>
      </c>
      <c r="C663" s="4">
        <v>0</v>
      </c>
      <c r="D663" s="4">
        <v>0</v>
      </c>
      <c r="E663" s="4">
        <v>684</v>
      </c>
      <c r="F663" s="4">
        <v>684</v>
      </c>
    </row>
    <row r="664" spans="1:6" ht="12.75" customHeight="1" x14ac:dyDescent="0.2">
      <c r="A664" s="3" t="s">
        <v>1327</v>
      </c>
      <c r="B664" s="3" t="s">
        <v>1328</v>
      </c>
      <c r="C664" s="4">
        <v>4308</v>
      </c>
      <c r="D664" s="4">
        <v>43795.199999999997</v>
      </c>
      <c r="E664" s="4">
        <v>62617.2</v>
      </c>
      <c r="F664" s="4">
        <v>23130</v>
      </c>
    </row>
    <row r="665" spans="1:6" ht="12.75" customHeight="1" x14ac:dyDescent="0.2">
      <c r="A665" s="3" t="s">
        <v>1329</v>
      </c>
      <c r="B665" s="3" t="s">
        <v>1330</v>
      </c>
      <c r="C665" s="4">
        <v>2832</v>
      </c>
      <c r="D665" s="4">
        <v>12213</v>
      </c>
      <c r="E665" s="4">
        <v>15045</v>
      </c>
      <c r="F665" s="4">
        <v>5664</v>
      </c>
    </row>
    <row r="666" spans="1:6" ht="12.75" customHeight="1" x14ac:dyDescent="0.2">
      <c r="A666" s="3" t="s">
        <v>1331</v>
      </c>
      <c r="B666" s="3" t="s">
        <v>1332</v>
      </c>
      <c r="C666" s="4">
        <v>15732</v>
      </c>
      <c r="D666" s="4">
        <v>23940</v>
      </c>
      <c r="E666" s="4">
        <v>8208</v>
      </c>
      <c r="F666" s="4">
        <v>0</v>
      </c>
    </row>
    <row r="667" spans="1:6" ht="12.75" customHeight="1" x14ac:dyDescent="0.2">
      <c r="A667" s="3" t="s">
        <v>1333</v>
      </c>
      <c r="B667" s="3" t="s">
        <v>1334</v>
      </c>
      <c r="C667" s="4">
        <v>12312</v>
      </c>
      <c r="D667" s="4">
        <v>12312</v>
      </c>
      <c r="E667" s="4">
        <v>0</v>
      </c>
      <c r="F667" s="4">
        <v>0</v>
      </c>
    </row>
    <row r="668" spans="1:6" ht="12.75" customHeight="1" x14ac:dyDescent="0.2">
      <c r="A668" s="3" t="s">
        <v>1335</v>
      </c>
      <c r="B668" s="3" t="s">
        <v>1336</v>
      </c>
      <c r="C668" s="4">
        <v>4493.54</v>
      </c>
      <c r="D668" s="4">
        <v>10302.07</v>
      </c>
      <c r="E668" s="4">
        <v>10944</v>
      </c>
      <c r="F668" s="4">
        <v>5135.47</v>
      </c>
    </row>
    <row r="669" spans="1:6" ht="12.75" customHeight="1" x14ac:dyDescent="0.2">
      <c r="A669" s="3" t="s">
        <v>1337</v>
      </c>
      <c r="B669" s="3" t="s">
        <v>1338</v>
      </c>
      <c r="C669" s="4">
        <v>5592</v>
      </c>
      <c r="D669" s="4">
        <v>23342.400000000001</v>
      </c>
      <c r="E669" s="4">
        <v>21170.400000000001</v>
      </c>
      <c r="F669" s="4">
        <v>3420</v>
      </c>
    </row>
    <row r="670" spans="1:6" ht="12.75" customHeight="1" x14ac:dyDescent="0.2">
      <c r="A670" s="3" t="s">
        <v>1339</v>
      </c>
      <c r="B670" s="3" t="s">
        <v>1340</v>
      </c>
      <c r="C670" s="4">
        <v>2052</v>
      </c>
      <c r="D670" s="4">
        <v>28972.2</v>
      </c>
      <c r="E670" s="4">
        <v>40540.199999999997</v>
      </c>
      <c r="F670" s="4">
        <v>13620</v>
      </c>
    </row>
    <row r="671" spans="1:6" ht="12.75" customHeight="1" x14ac:dyDescent="0.2">
      <c r="A671" s="3" t="s">
        <v>1341</v>
      </c>
      <c r="B671" s="3" t="s">
        <v>1342</v>
      </c>
      <c r="C671" s="4">
        <v>3120</v>
      </c>
      <c r="D671" s="4">
        <v>10140</v>
      </c>
      <c r="E671" s="4">
        <v>10920</v>
      </c>
      <c r="F671" s="4">
        <v>3900</v>
      </c>
    </row>
    <row r="672" spans="1:6" ht="12.75" customHeight="1" x14ac:dyDescent="0.2">
      <c r="A672" s="3" t="s">
        <v>1343</v>
      </c>
      <c r="B672" s="3" t="s">
        <v>1344</v>
      </c>
      <c r="C672" s="4">
        <v>6840</v>
      </c>
      <c r="D672" s="4">
        <v>14364</v>
      </c>
      <c r="E672" s="4">
        <v>10944</v>
      </c>
      <c r="F672" s="4">
        <v>3420</v>
      </c>
    </row>
    <row r="673" spans="1:6" ht="12.75" customHeight="1" x14ac:dyDescent="0.2">
      <c r="A673" s="3" t="s">
        <v>1345</v>
      </c>
      <c r="B673" s="3" t="s">
        <v>1346</v>
      </c>
      <c r="C673" s="4">
        <v>18867.599999999999</v>
      </c>
      <c r="D673" s="4">
        <v>65085.599999999999</v>
      </c>
      <c r="E673" s="4">
        <v>72606</v>
      </c>
      <c r="F673" s="4">
        <v>26388</v>
      </c>
    </row>
    <row r="674" spans="1:6" ht="12.75" customHeight="1" x14ac:dyDescent="0.2">
      <c r="A674" s="3" t="s">
        <v>1347</v>
      </c>
      <c r="B674" s="3" t="s">
        <v>1348</v>
      </c>
      <c r="C674" s="4">
        <v>16806.7</v>
      </c>
      <c r="D674" s="4">
        <v>52605.39</v>
      </c>
      <c r="E674" s="4">
        <v>52650.400000000001</v>
      </c>
      <c r="F674" s="4">
        <v>16851.71</v>
      </c>
    </row>
    <row r="675" spans="1:6" ht="12.75" customHeight="1" x14ac:dyDescent="0.2">
      <c r="A675" s="3" t="s">
        <v>1349</v>
      </c>
      <c r="B675" s="3" t="s">
        <v>1350</v>
      </c>
      <c r="C675" s="4">
        <v>2052</v>
      </c>
      <c r="D675" s="4">
        <v>10260</v>
      </c>
      <c r="E675" s="4">
        <v>11628</v>
      </c>
      <c r="F675" s="4">
        <v>3420</v>
      </c>
    </row>
    <row r="676" spans="1:6" ht="12.75" customHeight="1" x14ac:dyDescent="0.2">
      <c r="A676" s="3" t="s">
        <v>1351</v>
      </c>
      <c r="B676" s="3" t="s">
        <v>1352</v>
      </c>
      <c r="C676" s="4">
        <v>8987.08</v>
      </c>
      <c r="D676" s="4">
        <v>8987.08</v>
      </c>
      <c r="E676" s="4">
        <v>0</v>
      </c>
      <c r="F676" s="4">
        <v>0</v>
      </c>
    </row>
    <row r="677" spans="1:6" ht="12.75" customHeight="1" x14ac:dyDescent="0.2">
      <c r="A677" s="3" t="s">
        <v>1353</v>
      </c>
      <c r="B677" s="3" t="s">
        <v>1354</v>
      </c>
      <c r="C677" s="4">
        <v>11760.94</v>
      </c>
      <c r="D677" s="4">
        <v>11760.94</v>
      </c>
      <c r="E677" s="4">
        <v>0</v>
      </c>
      <c r="F677" s="4">
        <v>0</v>
      </c>
    </row>
    <row r="678" spans="1:6" ht="12.75" customHeight="1" x14ac:dyDescent="0.2">
      <c r="A678" s="3" t="s">
        <v>1355</v>
      </c>
      <c r="B678" s="3" t="s">
        <v>1356</v>
      </c>
      <c r="C678" s="4">
        <v>708</v>
      </c>
      <c r="D678" s="4">
        <v>2760</v>
      </c>
      <c r="E678" s="4">
        <v>2052</v>
      </c>
      <c r="F678" s="4">
        <v>0</v>
      </c>
    </row>
    <row r="679" spans="1:6" ht="12.75" customHeight="1" x14ac:dyDescent="0.2">
      <c r="A679" s="3" t="s">
        <v>1357</v>
      </c>
      <c r="B679" s="3" t="s">
        <v>1358</v>
      </c>
      <c r="C679" s="4">
        <v>0</v>
      </c>
      <c r="D679" s="4">
        <v>921.6</v>
      </c>
      <c r="E679" s="4">
        <v>1689.6</v>
      </c>
      <c r="F679" s="4">
        <v>768</v>
      </c>
    </row>
    <row r="680" spans="1:6" ht="12.75" customHeight="1" x14ac:dyDescent="0.2">
      <c r="A680" s="3" t="s">
        <v>1359</v>
      </c>
      <c r="B680" s="3" t="s">
        <v>1360</v>
      </c>
      <c r="C680" s="4">
        <v>3420</v>
      </c>
      <c r="D680" s="4">
        <v>10260</v>
      </c>
      <c r="E680" s="4">
        <v>6840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0</v>
      </c>
      <c r="D681" s="4">
        <v>0</v>
      </c>
      <c r="E681" s="4">
        <v>2736</v>
      </c>
      <c r="F681" s="4">
        <v>2736</v>
      </c>
    </row>
    <row r="682" spans="1:6" ht="12.75" customHeight="1" x14ac:dyDescent="0.2">
      <c r="A682" s="3" t="s">
        <v>1363</v>
      </c>
      <c r="B682" s="3" t="s">
        <v>1364</v>
      </c>
      <c r="C682" s="4">
        <v>1283.8699999999999</v>
      </c>
      <c r="D682" s="4">
        <v>1283.8699999999999</v>
      </c>
      <c r="E682" s="4">
        <v>0</v>
      </c>
      <c r="F682" s="4">
        <v>0</v>
      </c>
    </row>
    <row r="683" spans="1:6" ht="12.75" customHeight="1" x14ac:dyDescent="0.2">
      <c r="A683" s="3" t="s">
        <v>1365</v>
      </c>
      <c r="B683" s="3" t="s">
        <v>1366</v>
      </c>
      <c r="C683" s="4">
        <v>5472</v>
      </c>
      <c r="D683" s="4">
        <v>5472</v>
      </c>
      <c r="E683" s="4">
        <v>0</v>
      </c>
      <c r="F683" s="4">
        <v>0</v>
      </c>
    </row>
    <row r="684" spans="1:6" ht="12.75" customHeight="1" x14ac:dyDescent="0.2">
      <c r="A684" s="3" t="s">
        <v>1367</v>
      </c>
      <c r="B684" s="3" t="s">
        <v>1368</v>
      </c>
      <c r="C684" s="4">
        <v>2567.7399999999998</v>
      </c>
      <c r="D684" s="4">
        <v>2567.7399999999998</v>
      </c>
      <c r="E684" s="4">
        <v>0</v>
      </c>
      <c r="F684" s="4">
        <v>0</v>
      </c>
    </row>
    <row r="685" spans="1:6" ht="12.75" customHeight="1" x14ac:dyDescent="0.2">
      <c r="A685" s="3" t="s">
        <v>1369</v>
      </c>
      <c r="B685" s="3" t="s">
        <v>1370</v>
      </c>
      <c r="C685" s="4">
        <v>2567.7399999999998</v>
      </c>
      <c r="D685" s="4">
        <v>2567.7399999999998</v>
      </c>
      <c r="E685" s="4">
        <v>0</v>
      </c>
      <c r="F685" s="4">
        <v>0</v>
      </c>
    </row>
    <row r="686" spans="1:6" ht="12.75" customHeight="1" x14ac:dyDescent="0.2">
      <c r="A686" s="3" t="s">
        <v>1371</v>
      </c>
      <c r="B686" s="3" t="s">
        <v>1372</v>
      </c>
      <c r="C686" s="4">
        <v>1416</v>
      </c>
      <c r="D686" s="4">
        <v>1416</v>
      </c>
      <c r="E686" s="4">
        <v>0</v>
      </c>
      <c r="F686" s="4">
        <v>0</v>
      </c>
    </row>
    <row r="687" spans="1:6" ht="12.75" customHeight="1" x14ac:dyDescent="0.2">
      <c r="A687" s="3" t="s">
        <v>1373</v>
      </c>
      <c r="B687" s="3" t="s">
        <v>1374</v>
      </c>
      <c r="C687" s="4">
        <v>6840</v>
      </c>
      <c r="D687" s="4">
        <v>6840</v>
      </c>
      <c r="E687" s="4">
        <v>0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1441.54</v>
      </c>
      <c r="D688" s="4">
        <v>11768.07</v>
      </c>
      <c r="E688" s="4">
        <v>13209.6</v>
      </c>
      <c r="F688" s="4">
        <v>2883.07</v>
      </c>
    </row>
    <row r="689" spans="1:6" ht="12.75" customHeight="1" x14ac:dyDescent="0.2">
      <c r="A689" s="3" t="s">
        <v>1377</v>
      </c>
      <c r="B689" s="3" t="s">
        <v>1378</v>
      </c>
      <c r="C689" s="4">
        <v>0</v>
      </c>
      <c r="D689" s="4">
        <v>158916.91</v>
      </c>
      <c r="E689" s="4">
        <v>231264</v>
      </c>
      <c r="F689" s="4">
        <v>72347.09</v>
      </c>
    </row>
    <row r="690" spans="1:6" ht="12.75" customHeight="1" x14ac:dyDescent="0.2">
      <c r="A690" s="3" t="s">
        <v>1379</v>
      </c>
      <c r="B690" s="3" t="s">
        <v>1380</v>
      </c>
      <c r="C690" s="4">
        <v>0</v>
      </c>
      <c r="D690" s="4">
        <v>44556</v>
      </c>
      <c r="E690" s="4">
        <v>73176</v>
      </c>
      <c r="F690" s="4">
        <v>28620</v>
      </c>
    </row>
    <row r="691" spans="1:6" ht="12.75" customHeight="1" x14ac:dyDescent="0.2">
      <c r="A691" s="3" t="s">
        <v>1381</v>
      </c>
      <c r="B691" s="3" t="s">
        <v>1382</v>
      </c>
      <c r="C691" s="4">
        <v>0</v>
      </c>
      <c r="D691" s="4">
        <v>11628</v>
      </c>
      <c r="E691" s="4">
        <v>19836</v>
      </c>
      <c r="F691" s="4">
        <v>8208</v>
      </c>
    </row>
    <row r="692" spans="1:6" ht="12.75" customHeight="1" x14ac:dyDescent="0.2">
      <c r="A692" s="3" t="s">
        <v>1383</v>
      </c>
      <c r="B692" s="3" t="s">
        <v>1384</v>
      </c>
      <c r="C692" s="4">
        <v>0</v>
      </c>
      <c r="D692" s="4">
        <v>3420</v>
      </c>
      <c r="E692" s="4">
        <v>4104</v>
      </c>
      <c r="F692" s="4">
        <v>684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4788</v>
      </c>
      <c r="E693" s="4">
        <v>10260</v>
      </c>
      <c r="F693" s="4">
        <v>5472</v>
      </c>
    </row>
    <row r="694" spans="1:6" ht="12.75" customHeight="1" x14ac:dyDescent="0.2">
      <c r="A694" s="3" t="s">
        <v>1387</v>
      </c>
      <c r="B694" s="3" t="s">
        <v>1388</v>
      </c>
      <c r="C694" s="4">
        <v>0</v>
      </c>
      <c r="D694" s="4">
        <v>6156</v>
      </c>
      <c r="E694" s="4">
        <v>6156</v>
      </c>
      <c r="F694" s="4">
        <v>0</v>
      </c>
    </row>
    <row r="695" spans="1:6" ht="12.75" customHeight="1" x14ac:dyDescent="0.2">
      <c r="A695" s="3" t="s">
        <v>1389</v>
      </c>
      <c r="B695" s="3" t="s">
        <v>1390</v>
      </c>
      <c r="C695" s="4">
        <v>0</v>
      </c>
      <c r="D695" s="4">
        <v>19152</v>
      </c>
      <c r="E695" s="4">
        <v>23940</v>
      </c>
      <c r="F695" s="4">
        <v>4788</v>
      </c>
    </row>
    <row r="696" spans="1:6" ht="12.75" customHeight="1" x14ac:dyDescent="0.2">
      <c r="A696" s="3" t="s">
        <v>1391</v>
      </c>
      <c r="B696" s="3" t="s">
        <v>1392</v>
      </c>
      <c r="C696" s="4">
        <v>0</v>
      </c>
      <c r="D696" s="4">
        <v>9912</v>
      </c>
      <c r="E696" s="4">
        <v>15576</v>
      </c>
      <c r="F696" s="4">
        <v>5664</v>
      </c>
    </row>
    <row r="697" spans="1:6" ht="12.75" customHeight="1" x14ac:dyDescent="0.2">
      <c r="A697" s="3" t="s">
        <v>1393</v>
      </c>
      <c r="B697" s="3" t="s">
        <v>1394</v>
      </c>
      <c r="C697" s="4">
        <v>0</v>
      </c>
      <c r="D697" s="4">
        <v>2052</v>
      </c>
      <c r="E697" s="4">
        <v>2736</v>
      </c>
      <c r="F697" s="4">
        <v>684</v>
      </c>
    </row>
    <row r="698" spans="1:6" ht="12.75" customHeight="1" x14ac:dyDescent="0.2">
      <c r="A698" s="3" t="s">
        <v>1395</v>
      </c>
      <c r="B698" s="3" t="s">
        <v>1396</v>
      </c>
      <c r="C698" s="4">
        <v>0</v>
      </c>
      <c r="D698" s="4">
        <v>4104</v>
      </c>
      <c r="E698" s="4">
        <v>4104</v>
      </c>
      <c r="F698" s="4">
        <v>0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9912</v>
      </c>
      <c r="E699" s="4">
        <v>15576</v>
      </c>
      <c r="F699" s="4">
        <v>5664</v>
      </c>
    </row>
    <row r="700" spans="1:6" ht="12.75" customHeight="1" x14ac:dyDescent="0.2">
      <c r="A700" s="3" t="s">
        <v>1399</v>
      </c>
      <c r="B700" s="3" t="s">
        <v>1400</v>
      </c>
      <c r="C700" s="4">
        <v>0</v>
      </c>
      <c r="D700" s="4">
        <v>5784</v>
      </c>
      <c r="E700" s="4">
        <v>22752</v>
      </c>
      <c r="F700" s="4">
        <v>16968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2764.8</v>
      </c>
      <c r="E701" s="4">
        <v>2764.8</v>
      </c>
      <c r="F701" s="4">
        <v>0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6156</v>
      </c>
      <c r="E702" s="4">
        <v>6156</v>
      </c>
      <c r="F702" s="4">
        <v>0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165778.97</v>
      </c>
      <c r="E703" s="4">
        <v>241250.01</v>
      </c>
      <c r="F703" s="4">
        <v>75471.039999999994</v>
      </c>
    </row>
    <row r="704" spans="1:6" ht="12.75" customHeight="1" x14ac:dyDescent="0.2">
      <c r="A704" s="3" t="s">
        <v>1407</v>
      </c>
      <c r="B704" s="3" t="s">
        <v>1408</v>
      </c>
      <c r="C704" s="4">
        <v>0</v>
      </c>
      <c r="D704" s="4">
        <v>1536</v>
      </c>
      <c r="E704" s="4">
        <v>1536</v>
      </c>
      <c r="F704" s="4">
        <v>0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3420</v>
      </c>
      <c r="E705" s="4">
        <v>15048</v>
      </c>
      <c r="F705" s="4">
        <v>11628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0</v>
      </c>
      <c r="E706" s="4">
        <v>1368</v>
      </c>
      <c r="F706" s="4">
        <v>1368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0</v>
      </c>
      <c r="E707" s="4">
        <v>1368</v>
      </c>
      <c r="F707" s="4">
        <v>1368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1536</v>
      </c>
      <c r="E708" s="4">
        <v>1536</v>
      </c>
      <c r="F708" s="4">
        <v>0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0</v>
      </c>
      <c r="E709" s="4">
        <v>1368</v>
      </c>
      <c r="F709" s="4">
        <v>1368</v>
      </c>
    </row>
    <row r="710" spans="1:6" ht="12.75" customHeight="1" x14ac:dyDescent="0.2">
      <c r="A710" s="3" t="s">
        <v>1419</v>
      </c>
      <c r="B710" s="3" t="s">
        <v>1420</v>
      </c>
      <c r="C710" s="4">
        <v>0</v>
      </c>
      <c r="D710" s="4">
        <v>684</v>
      </c>
      <c r="E710" s="4">
        <v>2736</v>
      </c>
      <c r="F710" s="4">
        <v>2052</v>
      </c>
    </row>
    <row r="711" spans="1:6" ht="12.75" customHeight="1" x14ac:dyDescent="0.2">
      <c r="A711" s="3" t="s">
        <v>1421</v>
      </c>
      <c r="B711" s="3" t="s">
        <v>1422</v>
      </c>
      <c r="C711" s="4">
        <v>0</v>
      </c>
      <c r="D711" s="4">
        <v>684</v>
      </c>
      <c r="E711" s="4">
        <v>684</v>
      </c>
      <c r="F711" s="4">
        <v>0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2052</v>
      </c>
      <c r="E712" s="4">
        <v>6156</v>
      </c>
      <c r="F712" s="4">
        <v>4104</v>
      </c>
    </row>
    <row r="713" spans="1:6" ht="12.75" customHeight="1" x14ac:dyDescent="0.2">
      <c r="A713" s="3" t="s">
        <v>1425</v>
      </c>
      <c r="B713" s="3" t="s">
        <v>1426</v>
      </c>
      <c r="C713" s="4">
        <v>0</v>
      </c>
      <c r="D713" s="4">
        <v>2052</v>
      </c>
      <c r="E713" s="4">
        <v>10944</v>
      </c>
      <c r="F713" s="4">
        <v>8892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2832</v>
      </c>
      <c r="E714" s="4">
        <v>7320</v>
      </c>
      <c r="F714" s="4">
        <v>4488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684</v>
      </c>
      <c r="E715" s="4">
        <v>5664</v>
      </c>
      <c r="F715" s="4">
        <v>4980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684</v>
      </c>
      <c r="E716" s="4">
        <v>3420</v>
      </c>
      <c r="F716" s="4">
        <v>2736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684</v>
      </c>
      <c r="E717" s="4">
        <v>10260</v>
      </c>
      <c r="F717" s="4">
        <v>9576</v>
      </c>
    </row>
    <row r="718" spans="1:6" ht="12.75" customHeight="1" x14ac:dyDescent="0.2">
      <c r="A718" s="3" t="s">
        <v>1435</v>
      </c>
      <c r="B718" s="3" t="s">
        <v>1436</v>
      </c>
      <c r="C718" s="4">
        <v>0</v>
      </c>
      <c r="D718" s="4">
        <v>4104</v>
      </c>
      <c r="E718" s="4">
        <v>10260</v>
      </c>
      <c r="F718" s="4">
        <v>6156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7548</v>
      </c>
      <c r="E719" s="4">
        <v>24768</v>
      </c>
      <c r="F719" s="4">
        <v>17220</v>
      </c>
    </row>
    <row r="720" spans="1:6" ht="12.75" customHeight="1" x14ac:dyDescent="0.2">
      <c r="A720" s="3" t="s">
        <v>1439</v>
      </c>
      <c r="B720" s="3" t="s">
        <v>1440</v>
      </c>
      <c r="C720" s="4">
        <v>0</v>
      </c>
      <c r="D720" s="4">
        <v>8517.6</v>
      </c>
      <c r="E720" s="4">
        <v>15813.6</v>
      </c>
      <c r="F720" s="4">
        <v>7296</v>
      </c>
    </row>
    <row r="721" spans="1:6" ht="12.75" customHeight="1" x14ac:dyDescent="0.2">
      <c r="A721" s="3" t="s">
        <v>1441</v>
      </c>
      <c r="B721" s="3" t="s">
        <v>1442</v>
      </c>
      <c r="C721" s="4">
        <v>0</v>
      </c>
      <c r="D721" s="4">
        <v>1368</v>
      </c>
      <c r="E721" s="4">
        <v>2052</v>
      </c>
      <c r="F721" s="4">
        <v>684</v>
      </c>
    </row>
    <row r="722" spans="1:6" ht="12.75" customHeight="1" x14ac:dyDescent="0.2">
      <c r="A722" s="3" t="s">
        <v>1443</v>
      </c>
      <c r="B722" s="3" t="s">
        <v>1444</v>
      </c>
      <c r="C722" s="4">
        <v>0</v>
      </c>
      <c r="D722" s="4">
        <v>684</v>
      </c>
      <c r="E722" s="4">
        <v>1368</v>
      </c>
      <c r="F722" s="4">
        <v>684</v>
      </c>
    </row>
    <row r="723" spans="1:6" ht="12.75" customHeight="1" x14ac:dyDescent="0.2">
      <c r="A723" s="3" t="s">
        <v>1445</v>
      </c>
      <c r="B723" s="3" t="s">
        <v>1446</v>
      </c>
      <c r="C723" s="4">
        <v>0</v>
      </c>
      <c r="D723" s="4">
        <v>3420</v>
      </c>
      <c r="E723" s="4">
        <v>7524</v>
      </c>
      <c r="F723" s="4">
        <v>4104</v>
      </c>
    </row>
    <row r="724" spans="1:6" ht="12.75" customHeight="1" x14ac:dyDescent="0.2">
      <c r="A724" s="3" t="s">
        <v>1447</v>
      </c>
      <c r="B724" s="3" t="s">
        <v>1448</v>
      </c>
      <c r="C724" s="4">
        <v>0</v>
      </c>
      <c r="D724" s="4">
        <v>1368</v>
      </c>
      <c r="E724" s="4">
        <v>2736</v>
      </c>
      <c r="F724" s="4">
        <v>1368</v>
      </c>
    </row>
    <row r="725" spans="1:6" ht="12.75" customHeight="1" x14ac:dyDescent="0.2">
      <c r="A725" s="3" t="s">
        <v>1449</v>
      </c>
      <c r="B725" s="3" t="s">
        <v>1450</v>
      </c>
      <c r="C725" s="4">
        <v>0</v>
      </c>
      <c r="D725" s="4">
        <v>684</v>
      </c>
      <c r="E725" s="4">
        <v>2052</v>
      </c>
      <c r="F725" s="4">
        <v>1368</v>
      </c>
    </row>
    <row r="726" spans="1:6" ht="12.75" customHeight="1" x14ac:dyDescent="0.2">
      <c r="A726" s="3" t="s">
        <v>1451</v>
      </c>
      <c r="B726" s="3" t="s">
        <v>1452</v>
      </c>
      <c r="C726" s="4">
        <v>0</v>
      </c>
      <c r="D726" s="4">
        <v>4104</v>
      </c>
      <c r="E726" s="4">
        <v>8892</v>
      </c>
      <c r="F726" s="4">
        <v>4788</v>
      </c>
    </row>
    <row r="727" spans="1:6" ht="12.75" customHeight="1" x14ac:dyDescent="0.2">
      <c r="A727" s="3" t="s">
        <v>1453</v>
      </c>
      <c r="B727" s="3" t="s">
        <v>1454</v>
      </c>
      <c r="C727" s="4">
        <v>0</v>
      </c>
      <c r="D727" s="4">
        <v>684</v>
      </c>
      <c r="E727" s="4">
        <v>4104</v>
      </c>
      <c r="F727" s="4">
        <v>3420</v>
      </c>
    </row>
    <row r="728" spans="1:6" ht="12.75" customHeight="1" x14ac:dyDescent="0.2">
      <c r="A728" s="3" t="s">
        <v>1455</v>
      </c>
      <c r="B728" s="3" t="s">
        <v>1456</v>
      </c>
      <c r="C728" s="4">
        <v>0</v>
      </c>
      <c r="D728" s="4">
        <v>684</v>
      </c>
      <c r="E728" s="4">
        <v>684</v>
      </c>
      <c r="F728" s="4">
        <v>0</v>
      </c>
    </row>
    <row r="729" spans="1:6" ht="12.75" customHeight="1" x14ac:dyDescent="0.2">
      <c r="A729" s="3" t="s">
        <v>1457</v>
      </c>
      <c r="B729" s="3" t="s">
        <v>1458</v>
      </c>
      <c r="C729" s="4">
        <v>0</v>
      </c>
      <c r="D729" s="4">
        <v>1536</v>
      </c>
      <c r="E729" s="4">
        <v>1536</v>
      </c>
      <c r="F729" s="4">
        <v>0</v>
      </c>
    </row>
    <row r="730" spans="1:6" ht="12.75" customHeight="1" x14ac:dyDescent="0.2">
      <c r="A730" s="3" t="s">
        <v>1459</v>
      </c>
      <c r="B730" s="3" t="s">
        <v>1460</v>
      </c>
      <c r="C730" s="4">
        <v>0</v>
      </c>
      <c r="D730" s="4">
        <v>1368</v>
      </c>
      <c r="E730" s="4">
        <v>2052</v>
      </c>
      <c r="F730" s="4">
        <v>684</v>
      </c>
    </row>
    <row r="731" spans="1:6" ht="12.75" customHeight="1" x14ac:dyDescent="0.2">
      <c r="A731" s="3" t="s">
        <v>1461</v>
      </c>
      <c r="B731" s="3" t="s">
        <v>1462</v>
      </c>
      <c r="C731" s="4">
        <v>0</v>
      </c>
      <c r="D731" s="4">
        <v>16992</v>
      </c>
      <c r="E731" s="4">
        <v>16992</v>
      </c>
      <c r="F731" s="4">
        <v>0</v>
      </c>
    </row>
    <row r="732" spans="1:6" ht="12.75" customHeight="1" x14ac:dyDescent="0.2">
      <c r="A732" s="3" t="s">
        <v>1463</v>
      </c>
      <c r="B732" s="3" t="s">
        <v>1464</v>
      </c>
      <c r="C732" s="4">
        <v>0</v>
      </c>
      <c r="D732" s="4">
        <v>2304</v>
      </c>
      <c r="E732" s="4">
        <v>2944</v>
      </c>
      <c r="F732" s="4">
        <v>640</v>
      </c>
    </row>
    <row r="733" spans="1:6" ht="12.75" customHeight="1" x14ac:dyDescent="0.2">
      <c r="A733" s="3" t="s">
        <v>1465</v>
      </c>
      <c r="B733" s="3" t="s">
        <v>1466</v>
      </c>
      <c r="C733" s="4">
        <v>0</v>
      </c>
      <c r="D733" s="4">
        <v>684</v>
      </c>
      <c r="E733" s="4">
        <v>2736</v>
      </c>
      <c r="F733" s="4">
        <v>2052</v>
      </c>
    </row>
    <row r="734" spans="1:6" ht="12.75" customHeight="1" x14ac:dyDescent="0.2">
      <c r="A734" s="3" t="s">
        <v>1467</v>
      </c>
      <c r="B734" s="3" t="s">
        <v>1468</v>
      </c>
      <c r="C734" s="4">
        <v>0</v>
      </c>
      <c r="D734" s="4">
        <v>4788</v>
      </c>
      <c r="E734" s="4">
        <v>13680</v>
      </c>
      <c r="F734" s="4">
        <v>8892</v>
      </c>
    </row>
    <row r="735" spans="1:6" ht="12.75" customHeight="1" x14ac:dyDescent="0.2">
      <c r="A735" s="3" t="s">
        <v>1469</v>
      </c>
      <c r="B735" s="3" t="s">
        <v>1470</v>
      </c>
      <c r="C735" s="4">
        <v>0</v>
      </c>
      <c r="D735" s="4">
        <v>2736</v>
      </c>
      <c r="E735" s="4">
        <v>9576</v>
      </c>
      <c r="F735" s="4">
        <v>6840</v>
      </c>
    </row>
    <row r="736" spans="1:6" ht="12.75" customHeight="1" x14ac:dyDescent="0.2">
      <c r="A736" s="3" t="s">
        <v>1471</v>
      </c>
      <c r="B736" s="3" t="s">
        <v>1472</v>
      </c>
      <c r="C736" s="4">
        <v>0</v>
      </c>
      <c r="D736" s="4">
        <v>1368</v>
      </c>
      <c r="E736" s="4">
        <v>6840</v>
      </c>
      <c r="F736" s="4">
        <v>5472</v>
      </c>
    </row>
    <row r="737" spans="1:6" ht="12.75" customHeight="1" x14ac:dyDescent="0.2">
      <c r="A737" s="3" t="s">
        <v>1473</v>
      </c>
      <c r="B737" s="3" t="s">
        <v>1474</v>
      </c>
      <c r="C737" s="4">
        <v>0</v>
      </c>
      <c r="D737" s="4">
        <v>684</v>
      </c>
      <c r="E737" s="4">
        <v>684</v>
      </c>
      <c r="F737" s="4">
        <v>0</v>
      </c>
    </row>
    <row r="738" spans="1:6" ht="12.75" customHeight="1" x14ac:dyDescent="0.2">
      <c r="A738" s="3" t="s">
        <v>1475</v>
      </c>
      <c r="B738" s="3" t="s">
        <v>1476</v>
      </c>
      <c r="C738" s="4">
        <v>0</v>
      </c>
      <c r="D738" s="4">
        <v>726.06</v>
      </c>
      <c r="E738" s="4">
        <v>1368</v>
      </c>
      <c r="F738" s="4">
        <v>641.94000000000005</v>
      </c>
    </row>
    <row r="739" spans="1:6" ht="12.75" customHeight="1" x14ac:dyDescent="0.2">
      <c r="A739" s="3" t="s">
        <v>1477</v>
      </c>
      <c r="B739" s="3" t="s">
        <v>1478</v>
      </c>
      <c r="C739" s="4">
        <v>0</v>
      </c>
      <c r="D739" s="4">
        <v>7125</v>
      </c>
      <c r="E739" s="4">
        <v>11913</v>
      </c>
      <c r="F739" s="4">
        <v>4788</v>
      </c>
    </row>
    <row r="740" spans="1:6" ht="12.75" customHeight="1" x14ac:dyDescent="0.2">
      <c r="A740" s="3" t="s">
        <v>1479</v>
      </c>
      <c r="B740" s="3" t="s">
        <v>1480</v>
      </c>
      <c r="C740" s="4">
        <v>0</v>
      </c>
      <c r="D740" s="4">
        <v>2776.28</v>
      </c>
      <c r="E740" s="4">
        <v>10960</v>
      </c>
      <c r="F740" s="4">
        <v>8183.72</v>
      </c>
    </row>
    <row r="741" spans="1:6" ht="12.75" customHeight="1" x14ac:dyDescent="0.2">
      <c r="A741" s="3" t="s">
        <v>1481</v>
      </c>
      <c r="B741" s="3" t="s">
        <v>1482</v>
      </c>
      <c r="C741" s="4">
        <v>0</v>
      </c>
      <c r="D741" s="4">
        <v>684</v>
      </c>
      <c r="E741" s="4">
        <v>684</v>
      </c>
      <c r="F741" s="4">
        <v>0</v>
      </c>
    </row>
    <row r="742" spans="1:6" ht="12.75" customHeight="1" x14ac:dyDescent="0.2">
      <c r="A742" s="3" t="s">
        <v>1483</v>
      </c>
      <c r="B742" s="3" t="s">
        <v>1484</v>
      </c>
      <c r="C742" s="4">
        <v>0</v>
      </c>
      <c r="D742" s="4">
        <v>708</v>
      </c>
      <c r="E742" s="4">
        <v>5784</v>
      </c>
      <c r="F742" s="4">
        <v>5076</v>
      </c>
    </row>
    <row r="743" spans="1:6" ht="12.75" customHeight="1" x14ac:dyDescent="0.2">
      <c r="A743" s="3" t="s">
        <v>1485</v>
      </c>
      <c r="B743" s="3" t="s">
        <v>1486</v>
      </c>
      <c r="C743" s="4">
        <v>0</v>
      </c>
      <c r="D743" s="4">
        <v>0</v>
      </c>
      <c r="E743" s="4">
        <v>3420</v>
      </c>
      <c r="F743" s="4">
        <v>3420</v>
      </c>
    </row>
    <row r="744" spans="1:6" ht="12.75" customHeight="1" x14ac:dyDescent="0.2">
      <c r="A744" s="3" t="s">
        <v>1487</v>
      </c>
      <c r="B744" s="3" t="s">
        <v>1488</v>
      </c>
      <c r="C744" s="4">
        <v>0</v>
      </c>
      <c r="D744" s="4">
        <v>43.54</v>
      </c>
      <c r="E744" s="4">
        <v>708</v>
      </c>
      <c r="F744" s="4">
        <v>664.46</v>
      </c>
    </row>
    <row r="745" spans="1:6" ht="12.75" customHeight="1" x14ac:dyDescent="0.2">
      <c r="A745" s="3" t="s">
        <v>1489</v>
      </c>
      <c r="B745" s="3" t="s">
        <v>1490</v>
      </c>
      <c r="C745" s="4">
        <v>0</v>
      </c>
      <c r="D745" s="4">
        <v>546.87</v>
      </c>
      <c r="E745" s="4">
        <v>8892</v>
      </c>
      <c r="F745" s="4">
        <v>8345.1299999999992</v>
      </c>
    </row>
    <row r="746" spans="1:6" ht="12.75" customHeight="1" x14ac:dyDescent="0.2">
      <c r="A746" s="3" t="s">
        <v>1491</v>
      </c>
      <c r="B746" s="3" t="s">
        <v>1492</v>
      </c>
      <c r="C746" s="4">
        <v>0</v>
      </c>
      <c r="D746" s="4">
        <v>0</v>
      </c>
      <c r="E746" s="4">
        <v>1368</v>
      </c>
      <c r="F746" s="4">
        <v>1368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0</v>
      </c>
      <c r="E747" s="4">
        <v>5472</v>
      </c>
      <c r="F747" s="4">
        <v>5472</v>
      </c>
    </row>
    <row r="748" spans="1:6" ht="12.75" customHeight="1" x14ac:dyDescent="0.2">
      <c r="A748" s="3" t="s">
        <v>1495</v>
      </c>
      <c r="B748" s="3" t="s">
        <v>1496</v>
      </c>
      <c r="C748" s="4">
        <v>0</v>
      </c>
      <c r="D748" s="4">
        <v>0</v>
      </c>
      <c r="E748" s="4">
        <v>3420</v>
      </c>
      <c r="F748" s="4">
        <v>3420</v>
      </c>
    </row>
    <row r="749" spans="1:6" ht="12.75" customHeight="1" x14ac:dyDescent="0.2">
      <c r="A749" s="3" t="s">
        <v>1497</v>
      </c>
      <c r="B749" s="3" t="s">
        <v>1498</v>
      </c>
      <c r="C749" s="4">
        <v>0</v>
      </c>
      <c r="D749" s="4">
        <v>0</v>
      </c>
      <c r="E749" s="4">
        <v>2052</v>
      </c>
      <c r="F749" s="4">
        <v>2052</v>
      </c>
    </row>
    <row r="750" spans="1:6" ht="12.75" customHeight="1" x14ac:dyDescent="0.2">
      <c r="A750" s="3" t="s">
        <v>1499</v>
      </c>
      <c r="B750" s="3" t="s">
        <v>1500</v>
      </c>
      <c r="C750" s="4">
        <v>0</v>
      </c>
      <c r="D750" s="4">
        <v>0</v>
      </c>
      <c r="E750" s="4">
        <v>6156</v>
      </c>
      <c r="F750" s="4">
        <v>6156</v>
      </c>
    </row>
    <row r="751" spans="1:6" ht="12.75" customHeight="1" x14ac:dyDescent="0.2">
      <c r="A751" s="3" t="s">
        <v>1501</v>
      </c>
      <c r="B751" s="3" t="s">
        <v>1502</v>
      </c>
      <c r="C751" s="4">
        <v>0</v>
      </c>
      <c r="D751" s="4">
        <v>0</v>
      </c>
      <c r="E751" s="4">
        <v>684</v>
      </c>
      <c r="F751" s="4">
        <v>684</v>
      </c>
    </row>
    <row r="752" spans="1:6" ht="12.75" customHeight="1" x14ac:dyDescent="0.2">
      <c r="A752" s="3" t="s">
        <v>1503</v>
      </c>
      <c r="B752" s="3" t="s">
        <v>1504</v>
      </c>
      <c r="C752" s="4">
        <v>0</v>
      </c>
      <c r="D752" s="4">
        <v>0</v>
      </c>
      <c r="E752" s="4">
        <v>6144</v>
      </c>
      <c r="F752" s="4">
        <v>6144</v>
      </c>
    </row>
    <row r="753" spans="1:6" ht="12.75" customHeight="1" x14ac:dyDescent="0.2">
      <c r="A753" s="3" t="s">
        <v>1505</v>
      </c>
      <c r="B753" s="3" t="s">
        <v>1506</v>
      </c>
      <c r="C753" s="4">
        <v>0</v>
      </c>
      <c r="D753" s="4">
        <v>0</v>
      </c>
      <c r="E753" s="4">
        <v>3072</v>
      </c>
      <c r="F753" s="4">
        <v>3072</v>
      </c>
    </row>
    <row r="754" spans="1:6" ht="12.75" customHeight="1" x14ac:dyDescent="0.2">
      <c r="A754" s="3" t="s">
        <v>1507</v>
      </c>
      <c r="B754" s="3" t="s">
        <v>1508</v>
      </c>
      <c r="C754" s="4">
        <v>0</v>
      </c>
      <c r="D754" s="4">
        <v>0</v>
      </c>
      <c r="E754" s="4">
        <v>708</v>
      </c>
      <c r="F754" s="4">
        <v>708</v>
      </c>
    </row>
    <row r="755" spans="1:6" ht="12.75" customHeight="1" x14ac:dyDescent="0.2">
      <c r="A755" s="3" t="s">
        <v>1509</v>
      </c>
      <c r="B755" s="3" t="s">
        <v>1510</v>
      </c>
      <c r="C755" s="4">
        <v>0</v>
      </c>
      <c r="D755" s="4">
        <v>0</v>
      </c>
      <c r="E755" s="4">
        <v>2052</v>
      </c>
      <c r="F755" s="4">
        <v>2052</v>
      </c>
    </row>
    <row r="756" spans="1:6" ht="12.75" customHeight="1" x14ac:dyDescent="0.2">
      <c r="A756" s="3" t="s">
        <v>1511</v>
      </c>
      <c r="B756" s="3" t="s">
        <v>1512</v>
      </c>
      <c r="C756" s="4">
        <v>0</v>
      </c>
      <c r="D756" s="4">
        <v>0</v>
      </c>
      <c r="E756" s="4">
        <v>684</v>
      </c>
      <c r="F756" s="4">
        <v>684</v>
      </c>
    </row>
    <row r="757" spans="1:6" ht="12.75" customHeight="1" x14ac:dyDescent="0.2">
      <c r="A757" s="3" t="s">
        <v>1513</v>
      </c>
      <c r="B757" s="3" t="s">
        <v>1514</v>
      </c>
      <c r="C757" s="4">
        <v>0</v>
      </c>
      <c r="D757" s="4">
        <v>543.61</v>
      </c>
      <c r="E757" s="4">
        <v>9418.57</v>
      </c>
      <c r="F757" s="4">
        <v>8874.9599999999991</v>
      </c>
    </row>
    <row r="758" spans="1:6" ht="12.75" customHeight="1" x14ac:dyDescent="0.2">
      <c r="A758" s="3" t="s">
        <v>1515</v>
      </c>
      <c r="B758" s="3" t="s">
        <v>1516</v>
      </c>
      <c r="C758" s="4">
        <v>0</v>
      </c>
      <c r="D758" s="4">
        <v>2200</v>
      </c>
      <c r="E758" s="4">
        <v>2379.54</v>
      </c>
      <c r="F758" s="4">
        <v>179.54</v>
      </c>
    </row>
    <row r="759" spans="1:6" ht="12.75" customHeight="1" x14ac:dyDescent="0.2">
      <c r="A759" s="3" t="s">
        <v>1517</v>
      </c>
      <c r="B759" s="3" t="s">
        <v>1518</v>
      </c>
      <c r="C759" s="4">
        <f>SUM(C760:C844)</f>
        <v>1810039.13</v>
      </c>
      <c r="D759" s="4">
        <f>SUM(D760:D844)</f>
        <v>3855617.3299999996</v>
      </c>
      <c r="E759" s="4">
        <f>SUM(E760:E844)</f>
        <v>3880595.65</v>
      </c>
      <c r="F759" s="4">
        <f>SUM(F760:F844)</f>
        <v>1835017.4500000004</v>
      </c>
    </row>
    <row r="760" spans="1:6" ht="12.75" customHeight="1" x14ac:dyDescent="0.2">
      <c r="A760" s="3" t="s">
        <v>1519</v>
      </c>
      <c r="B760" s="3" t="s">
        <v>1520</v>
      </c>
      <c r="C760" s="4">
        <v>460</v>
      </c>
      <c r="D760" s="4">
        <v>0</v>
      </c>
      <c r="E760" s="4">
        <v>0</v>
      </c>
      <c r="F760" s="4">
        <v>460</v>
      </c>
    </row>
    <row r="761" spans="1:6" ht="12.75" customHeight="1" x14ac:dyDescent="0.2">
      <c r="A761" s="3" t="s">
        <v>1521</v>
      </c>
      <c r="B761" s="3" t="s">
        <v>1522</v>
      </c>
      <c r="C761" s="4">
        <v>1088.8599999999999</v>
      </c>
      <c r="D761" s="4">
        <v>3486.77</v>
      </c>
      <c r="E761" s="4">
        <v>3580.29</v>
      </c>
      <c r="F761" s="4">
        <v>1182.3800000000001</v>
      </c>
    </row>
    <row r="762" spans="1:6" ht="12.75" customHeight="1" x14ac:dyDescent="0.2">
      <c r="A762" s="3" t="s">
        <v>1523</v>
      </c>
      <c r="B762" s="3" t="s">
        <v>1524</v>
      </c>
      <c r="C762" s="4">
        <v>14758.62</v>
      </c>
      <c r="D762" s="4">
        <v>44275.86</v>
      </c>
      <c r="E762" s="4">
        <v>44275.86</v>
      </c>
      <c r="F762" s="4">
        <v>14758.62</v>
      </c>
    </row>
    <row r="763" spans="1:6" ht="12.75" customHeight="1" x14ac:dyDescent="0.2">
      <c r="A763" s="3" t="s">
        <v>1525</v>
      </c>
      <c r="B763" s="3" t="s">
        <v>1526</v>
      </c>
      <c r="C763" s="4">
        <v>5600</v>
      </c>
      <c r="D763" s="4">
        <v>28300</v>
      </c>
      <c r="E763" s="4">
        <v>40870</v>
      </c>
      <c r="F763" s="4">
        <v>18170</v>
      </c>
    </row>
    <row r="764" spans="1:6" ht="12.75" customHeight="1" x14ac:dyDescent="0.2">
      <c r="A764" s="3" t="s">
        <v>1527</v>
      </c>
      <c r="B764" s="3" t="s">
        <v>1528</v>
      </c>
      <c r="C764" s="4">
        <v>49373.73</v>
      </c>
      <c r="D764" s="4">
        <v>76265.679999999993</v>
      </c>
      <c r="E764" s="4">
        <v>81283.45</v>
      </c>
      <c r="F764" s="4">
        <v>54391.5</v>
      </c>
    </row>
    <row r="765" spans="1:6" ht="12.75" customHeight="1" x14ac:dyDescent="0.2">
      <c r="A765" s="3" t="s">
        <v>1529</v>
      </c>
      <c r="B765" s="3" t="s">
        <v>1530</v>
      </c>
      <c r="C765" s="4">
        <v>22542.49</v>
      </c>
      <c r="D765" s="4">
        <v>16715.580000000002</v>
      </c>
      <c r="E765" s="4">
        <v>2820.19</v>
      </c>
      <c r="F765" s="4">
        <v>8647.1</v>
      </c>
    </row>
    <row r="766" spans="1:6" ht="12.75" customHeight="1" x14ac:dyDescent="0.2">
      <c r="A766" s="3" t="s">
        <v>1531</v>
      </c>
      <c r="B766" s="3" t="s">
        <v>1532</v>
      </c>
      <c r="C766" s="4">
        <v>350</v>
      </c>
      <c r="D766" s="4">
        <v>0</v>
      </c>
      <c r="E766" s="4">
        <v>0</v>
      </c>
      <c r="F766" s="4">
        <v>350</v>
      </c>
    </row>
    <row r="767" spans="1:6" ht="12.75" customHeight="1" x14ac:dyDescent="0.2">
      <c r="A767" s="3" t="s">
        <v>1533</v>
      </c>
      <c r="B767" s="3" t="s">
        <v>1534</v>
      </c>
      <c r="C767" s="4">
        <v>0</v>
      </c>
      <c r="D767" s="4">
        <v>2212.71</v>
      </c>
      <c r="E767" s="4">
        <v>2212.71</v>
      </c>
      <c r="F767" s="4">
        <v>0</v>
      </c>
    </row>
    <row r="768" spans="1:6" ht="12.75" customHeight="1" x14ac:dyDescent="0.2">
      <c r="A768" s="3" t="s">
        <v>1535</v>
      </c>
      <c r="B768" s="3" t="s">
        <v>1536</v>
      </c>
      <c r="C768" s="4">
        <v>18322.23</v>
      </c>
      <c r="D768" s="4">
        <v>4632</v>
      </c>
      <c r="E768" s="4">
        <v>28426.5</v>
      </c>
      <c r="F768" s="4">
        <v>42116.73</v>
      </c>
    </row>
    <row r="769" spans="1:6" ht="12.75" customHeight="1" x14ac:dyDescent="0.2">
      <c r="A769" s="3" t="s">
        <v>1537</v>
      </c>
      <c r="B769" s="3" t="s">
        <v>1538</v>
      </c>
      <c r="C769" s="4">
        <v>50</v>
      </c>
      <c r="D769" s="4">
        <v>300</v>
      </c>
      <c r="E769" s="4">
        <v>250</v>
      </c>
      <c r="F769" s="4">
        <v>0</v>
      </c>
    </row>
    <row r="770" spans="1:6" ht="12.75" customHeight="1" x14ac:dyDescent="0.2">
      <c r="A770" s="3" t="s">
        <v>1539</v>
      </c>
      <c r="B770" s="3" t="s">
        <v>1540</v>
      </c>
      <c r="C770" s="4">
        <v>0</v>
      </c>
      <c r="D770" s="4">
        <v>112.5</v>
      </c>
      <c r="E770" s="4">
        <v>287.5</v>
      </c>
      <c r="F770" s="4">
        <v>175</v>
      </c>
    </row>
    <row r="771" spans="1:6" ht="12.75" customHeight="1" x14ac:dyDescent="0.2">
      <c r="A771" s="3" t="s">
        <v>1541</v>
      </c>
      <c r="B771" s="3" t="s">
        <v>1542</v>
      </c>
      <c r="C771" s="4">
        <v>507.41</v>
      </c>
      <c r="D771" s="4">
        <v>2752.75</v>
      </c>
      <c r="E771" s="4">
        <v>2997.21</v>
      </c>
      <c r="F771" s="4">
        <v>751.87</v>
      </c>
    </row>
    <row r="772" spans="1:6" ht="12.75" customHeight="1" x14ac:dyDescent="0.2">
      <c r="A772" s="3" t="s">
        <v>1543</v>
      </c>
      <c r="B772" s="3" t="s">
        <v>1544</v>
      </c>
      <c r="C772" s="4">
        <v>2536.41</v>
      </c>
      <c r="D772" s="4">
        <v>7609.23</v>
      </c>
      <c r="E772" s="4">
        <v>7609.23</v>
      </c>
      <c r="F772" s="4">
        <v>2536.41</v>
      </c>
    </row>
    <row r="773" spans="1:6" ht="12.75" customHeight="1" x14ac:dyDescent="0.2">
      <c r="A773" s="3" t="s">
        <v>1545</v>
      </c>
      <c r="B773" s="3" t="s">
        <v>1546</v>
      </c>
      <c r="C773" s="4">
        <v>0</v>
      </c>
      <c r="D773" s="4">
        <v>543.48</v>
      </c>
      <c r="E773" s="4">
        <v>543.48</v>
      </c>
      <c r="F773" s="4">
        <v>0</v>
      </c>
    </row>
    <row r="774" spans="1:6" ht="12.75" customHeight="1" x14ac:dyDescent="0.2">
      <c r="A774" s="3" t="s">
        <v>1547</v>
      </c>
      <c r="B774" s="3" t="s">
        <v>1548</v>
      </c>
      <c r="C774" s="4">
        <v>1855</v>
      </c>
      <c r="D774" s="4">
        <v>3700</v>
      </c>
      <c r="E774" s="4">
        <v>5550</v>
      </c>
      <c r="F774" s="4">
        <v>3705</v>
      </c>
    </row>
    <row r="775" spans="1:6" ht="12.75" customHeight="1" x14ac:dyDescent="0.2">
      <c r="A775" s="3" t="s">
        <v>1549</v>
      </c>
      <c r="B775" s="3" t="s">
        <v>1550</v>
      </c>
      <c r="C775" s="4">
        <v>0</v>
      </c>
      <c r="D775" s="4">
        <v>4504.59</v>
      </c>
      <c r="E775" s="4">
        <v>4504.59</v>
      </c>
      <c r="F775" s="4">
        <v>0</v>
      </c>
    </row>
    <row r="776" spans="1:6" ht="12.75" customHeight="1" x14ac:dyDescent="0.2">
      <c r="A776" s="3" t="s">
        <v>1551</v>
      </c>
      <c r="B776" s="3" t="s">
        <v>1552</v>
      </c>
      <c r="C776" s="4">
        <v>700</v>
      </c>
      <c r="D776" s="4">
        <v>700</v>
      </c>
      <c r="E776" s="4">
        <v>0</v>
      </c>
      <c r="F776" s="4">
        <v>0</v>
      </c>
    </row>
    <row r="777" spans="1:6" ht="12.75" customHeight="1" x14ac:dyDescent="0.2">
      <c r="A777" s="3" t="s">
        <v>1553</v>
      </c>
      <c r="B777" s="3" t="s">
        <v>1554</v>
      </c>
      <c r="C777" s="4">
        <v>5563.55</v>
      </c>
      <c r="D777" s="4">
        <v>9308.7999999999993</v>
      </c>
      <c r="E777" s="4">
        <v>5325</v>
      </c>
      <c r="F777" s="4">
        <v>1579.75</v>
      </c>
    </row>
    <row r="778" spans="1:6" ht="12.75" customHeight="1" x14ac:dyDescent="0.2">
      <c r="A778" s="3" t="s">
        <v>1555</v>
      </c>
      <c r="B778" s="3" t="s">
        <v>1556</v>
      </c>
      <c r="C778" s="4">
        <v>5452</v>
      </c>
      <c r="D778" s="4">
        <v>15192</v>
      </c>
      <c r="E778" s="4">
        <v>11180</v>
      </c>
      <c r="F778" s="4">
        <v>1440</v>
      </c>
    </row>
    <row r="779" spans="1:6" ht="12.75" customHeight="1" x14ac:dyDescent="0.2">
      <c r="A779" s="3" t="s">
        <v>1557</v>
      </c>
      <c r="B779" s="3" t="s">
        <v>1558</v>
      </c>
      <c r="C779" s="4">
        <v>503.31</v>
      </c>
      <c r="D779" s="4">
        <v>1698.36</v>
      </c>
      <c r="E779" s="4">
        <v>4798.3599999999997</v>
      </c>
      <c r="F779" s="4">
        <v>3603.31</v>
      </c>
    </row>
    <row r="780" spans="1:6" ht="12.75" customHeight="1" x14ac:dyDescent="0.2">
      <c r="A780" s="3" t="s">
        <v>1559</v>
      </c>
      <c r="B780" s="3" t="s">
        <v>1560</v>
      </c>
      <c r="C780" s="4">
        <v>820</v>
      </c>
      <c r="D780" s="4">
        <v>0</v>
      </c>
      <c r="E780" s="4">
        <v>0</v>
      </c>
      <c r="F780" s="4">
        <v>820</v>
      </c>
    </row>
    <row r="781" spans="1:6" ht="12.75" customHeight="1" x14ac:dyDescent="0.2">
      <c r="A781" s="3" t="s">
        <v>1561</v>
      </c>
      <c r="B781" s="3" t="s">
        <v>1562</v>
      </c>
      <c r="C781" s="4">
        <v>260966.86</v>
      </c>
      <c r="D781" s="4">
        <v>0</v>
      </c>
      <c r="E781" s="4">
        <v>0</v>
      </c>
      <c r="F781" s="4">
        <v>260966.86</v>
      </c>
    </row>
    <row r="782" spans="1:6" ht="12.75" customHeight="1" x14ac:dyDescent="0.2">
      <c r="A782" s="3" t="s">
        <v>1563</v>
      </c>
      <c r="B782" s="3" t="s">
        <v>1564</v>
      </c>
      <c r="C782" s="4">
        <v>26581.26</v>
      </c>
      <c r="D782" s="4">
        <v>73374.5</v>
      </c>
      <c r="E782" s="4">
        <v>62328.87</v>
      </c>
      <c r="F782" s="4">
        <v>15535.63</v>
      </c>
    </row>
    <row r="783" spans="1:6" ht="12.75" customHeight="1" x14ac:dyDescent="0.2">
      <c r="A783" s="3" t="s">
        <v>1565</v>
      </c>
      <c r="B783" s="3" t="s">
        <v>1566</v>
      </c>
      <c r="C783" s="4">
        <v>0</v>
      </c>
      <c r="D783" s="4">
        <v>48</v>
      </c>
      <c r="E783" s="4">
        <v>243</v>
      </c>
      <c r="F783" s="4">
        <v>195</v>
      </c>
    </row>
    <row r="784" spans="1:6" ht="12.75" customHeight="1" x14ac:dyDescent="0.2">
      <c r="A784" s="3" t="s">
        <v>1567</v>
      </c>
      <c r="B784" s="3" t="s">
        <v>1568</v>
      </c>
      <c r="C784" s="4">
        <v>0</v>
      </c>
      <c r="D784" s="4">
        <v>13.2</v>
      </c>
      <c r="E784" s="4">
        <v>13.2</v>
      </c>
      <c r="F784" s="4">
        <v>0</v>
      </c>
    </row>
    <row r="785" spans="1:6" ht="12.75" customHeight="1" x14ac:dyDescent="0.2">
      <c r="A785" s="3" t="s">
        <v>1569</v>
      </c>
      <c r="B785" s="3" t="s">
        <v>1570</v>
      </c>
      <c r="C785" s="4">
        <v>4495</v>
      </c>
      <c r="D785" s="4">
        <v>6885</v>
      </c>
      <c r="E785" s="4">
        <v>2390</v>
      </c>
      <c r="F785" s="4">
        <v>0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810</v>
      </c>
      <c r="E786" s="4">
        <v>810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1830.86</v>
      </c>
      <c r="D787" s="4">
        <v>0</v>
      </c>
      <c r="E787" s="4">
        <v>0</v>
      </c>
      <c r="F787" s="4">
        <v>1830.86</v>
      </c>
    </row>
    <row r="788" spans="1:6" ht="12.75" customHeight="1" x14ac:dyDescent="0.2">
      <c r="A788" s="3" t="s">
        <v>1575</v>
      </c>
      <c r="B788" s="3" t="s">
        <v>1576</v>
      </c>
      <c r="C788" s="4">
        <v>0</v>
      </c>
      <c r="D788" s="4">
        <v>300</v>
      </c>
      <c r="E788" s="4">
        <v>300</v>
      </c>
      <c r="F788" s="4">
        <v>0</v>
      </c>
    </row>
    <row r="789" spans="1:6" ht="12.75" customHeight="1" x14ac:dyDescent="0.2">
      <c r="A789" s="3" t="s">
        <v>1577</v>
      </c>
      <c r="B789" s="3" t="s">
        <v>1578</v>
      </c>
      <c r="C789" s="4">
        <v>0</v>
      </c>
      <c r="D789" s="4">
        <v>2976</v>
      </c>
      <c r="E789" s="4">
        <v>2976</v>
      </c>
      <c r="F789" s="4">
        <v>0</v>
      </c>
    </row>
    <row r="790" spans="1:6" ht="12.75" customHeight="1" x14ac:dyDescent="0.2">
      <c r="A790" s="3" t="s">
        <v>1579</v>
      </c>
      <c r="B790" s="3" t="s">
        <v>1580</v>
      </c>
      <c r="C790" s="4">
        <v>0</v>
      </c>
      <c r="D790" s="4">
        <v>500</v>
      </c>
      <c r="E790" s="4">
        <v>500</v>
      </c>
      <c r="F790" s="4">
        <v>0</v>
      </c>
    </row>
    <row r="791" spans="1:6" ht="12.75" customHeight="1" x14ac:dyDescent="0.2">
      <c r="A791" s="3" t="s">
        <v>1581</v>
      </c>
      <c r="B791" s="3" t="s">
        <v>1582</v>
      </c>
      <c r="C791" s="4">
        <v>0</v>
      </c>
      <c r="D791" s="4">
        <v>1240</v>
      </c>
      <c r="E791" s="4">
        <v>1240</v>
      </c>
      <c r="F791" s="4">
        <v>0</v>
      </c>
    </row>
    <row r="792" spans="1:6" ht="12.75" customHeight="1" x14ac:dyDescent="0.2">
      <c r="A792" s="3" t="s">
        <v>1583</v>
      </c>
      <c r="B792" s="3" t="s">
        <v>1584</v>
      </c>
      <c r="C792" s="4">
        <v>1401.4</v>
      </c>
      <c r="D792" s="4">
        <v>0</v>
      </c>
      <c r="E792" s="4">
        <v>0</v>
      </c>
      <c r="F792" s="4">
        <v>1401.4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12326.16</v>
      </c>
      <c r="E793" s="4">
        <v>15906.16</v>
      </c>
      <c r="F793" s="4">
        <v>3580</v>
      </c>
    </row>
    <row r="794" spans="1:6" ht="12.75" customHeight="1" x14ac:dyDescent="0.2">
      <c r="A794" s="3" t="s">
        <v>1587</v>
      </c>
      <c r="B794" s="3" t="s">
        <v>1588</v>
      </c>
      <c r="C794" s="4">
        <v>0</v>
      </c>
      <c r="D794" s="4">
        <v>100</v>
      </c>
      <c r="E794" s="4">
        <v>100</v>
      </c>
      <c r="F794" s="4">
        <v>0</v>
      </c>
    </row>
    <row r="795" spans="1:6" ht="12.75" customHeight="1" x14ac:dyDescent="0.2">
      <c r="A795" s="3" t="s">
        <v>1589</v>
      </c>
      <c r="B795" s="3" t="s">
        <v>1590</v>
      </c>
      <c r="C795" s="4">
        <v>2815.5</v>
      </c>
      <c r="D795" s="4">
        <v>9735.14</v>
      </c>
      <c r="E795" s="4">
        <v>10069.799999999999</v>
      </c>
      <c r="F795" s="4">
        <v>3150.16</v>
      </c>
    </row>
    <row r="796" spans="1:6" ht="12.75" customHeight="1" x14ac:dyDescent="0.2">
      <c r="A796" s="3" t="s">
        <v>1591</v>
      </c>
      <c r="B796" s="3" t="s">
        <v>1592</v>
      </c>
      <c r="C796" s="4">
        <v>1920.95</v>
      </c>
      <c r="D796" s="4">
        <v>5762.85</v>
      </c>
      <c r="E796" s="4">
        <v>5762.85</v>
      </c>
      <c r="F796" s="4">
        <v>1920.95</v>
      </c>
    </row>
    <row r="797" spans="1:6" ht="12.75" customHeight="1" x14ac:dyDescent="0.2">
      <c r="A797" s="3" t="s">
        <v>1593</v>
      </c>
      <c r="B797" s="3" t="s">
        <v>1594</v>
      </c>
      <c r="C797" s="4">
        <v>1493.6</v>
      </c>
      <c r="D797" s="4">
        <v>1493.6</v>
      </c>
      <c r="E797" s="4">
        <v>130</v>
      </c>
      <c r="F797" s="4">
        <v>130</v>
      </c>
    </row>
    <row r="798" spans="1:6" ht="12.75" customHeight="1" x14ac:dyDescent="0.2">
      <c r="A798" s="3" t="s">
        <v>1595</v>
      </c>
      <c r="B798" s="3" t="s">
        <v>1596</v>
      </c>
      <c r="C798" s="4">
        <v>29221.919999999998</v>
      </c>
      <c r="D798" s="4">
        <v>29221.919999999998</v>
      </c>
      <c r="E798" s="4">
        <v>0</v>
      </c>
      <c r="F798" s="4">
        <v>0</v>
      </c>
    </row>
    <row r="799" spans="1:6" ht="12.75" customHeight="1" x14ac:dyDescent="0.2">
      <c r="A799" s="3" t="s">
        <v>1597</v>
      </c>
      <c r="B799" s="3" t="s">
        <v>1598</v>
      </c>
      <c r="C799" s="4">
        <v>5167.3599999999997</v>
      </c>
      <c r="D799" s="4">
        <v>8300.94</v>
      </c>
      <c r="E799" s="4">
        <v>5052.28</v>
      </c>
      <c r="F799" s="4">
        <v>1918.7</v>
      </c>
    </row>
    <row r="800" spans="1:6" ht="12.75" customHeight="1" x14ac:dyDescent="0.2">
      <c r="A800" s="3" t="s">
        <v>1599</v>
      </c>
      <c r="B800" s="3" t="s">
        <v>1600</v>
      </c>
      <c r="C800" s="4">
        <v>0</v>
      </c>
      <c r="D800" s="4">
        <v>280</v>
      </c>
      <c r="E800" s="4">
        <v>280</v>
      </c>
      <c r="F800" s="4">
        <v>0</v>
      </c>
    </row>
    <row r="801" spans="1:6" ht="12.75" customHeight="1" x14ac:dyDescent="0.2">
      <c r="A801" s="3" t="s">
        <v>1601</v>
      </c>
      <c r="B801" s="3" t="s">
        <v>1602</v>
      </c>
      <c r="C801" s="4">
        <v>1640</v>
      </c>
      <c r="D801" s="4">
        <v>6379.05</v>
      </c>
      <c r="E801" s="4">
        <v>6379.05</v>
      </c>
      <c r="F801" s="4">
        <v>1640</v>
      </c>
    </row>
    <row r="802" spans="1:6" ht="12.75" customHeight="1" x14ac:dyDescent="0.2">
      <c r="A802" s="3" t="s">
        <v>1603</v>
      </c>
      <c r="B802" s="3" t="s">
        <v>1604</v>
      </c>
      <c r="C802" s="4">
        <v>44222.02</v>
      </c>
      <c r="D802" s="4">
        <v>83342.880000000005</v>
      </c>
      <c r="E802" s="4">
        <v>65417.96</v>
      </c>
      <c r="F802" s="4">
        <v>26297.1</v>
      </c>
    </row>
    <row r="803" spans="1:6" ht="12.75" customHeight="1" x14ac:dyDescent="0.2">
      <c r="A803" s="3" t="s">
        <v>1605</v>
      </c>
      <c r="B803" s="3" t="s">
        <v>1606</v>
      </c>
      <c r="C803" s="4">
        <v>1521.05</v>
      </c>
      <c r="D803" s="4">
        <v>3721.11</v>
      </c>
      <c r="E803" s="4">
        <v>5968.38</v>
      </c>
      <c r="F803" s="4">
        <v>3768.32</v>
      </c>
    </row>
    <row r="804" spans="1:6" ht="12.75" customHeight="1" x14ac:dyDescent="0.2">
      <c r="A804" s="3" t="s">
        <v>1607</v>
      </c>
      <c r="B804" s="3" t="s">
        <v>1608</v>
      </c>
      <c r="C804" s="4">
        <v>494.25</v>
      </c>
      <c r="D804" s="4">
        <v>1483.35</v>
      </c>
      <c r="E804" s="4">
        <v>1482.75</v>
      </c>
      <c r="F804" s="4">
        <v>493.65</v>
      </c>
    </row>
    <row r="805" spans="1:6" ht="12.75" customHeight="1" x14ac:dyDescent="0.2">
      <c r="A805" s="3" t="s">
        <v>1609</v>
      </c>
      <c r="B805" s="3" t="s">
        <v>1610</v>
      </c>
      <c r="C805" s="4">
        <v>6543.5</v>
      </c>
      <c r="D805" s="4">
        <v>89293.68</v>
      </c>
      <c r="E805" s="4">
        <v>89293.68</v>
      </c>
      <c r="F805" s="4">
        <v>6543.5</v>
      </c>
    </row>
    <row r="806" spans="1:6" ht="12.75" customHeight="1" x14ac:dyDescent="0.2">
      <c r="A806" s="3" t="s">
        <v>1611</v>
      </c>
      <c r="B806" s="3" t="s">
        <v>1612</v>
      </c>
      <c r="C806" s="4">
        <v>0</v>
      </c>
      <c r="D806" s="4">
        <v>5600</v>
      </c>
      <c r="E806" s="4">
        <v>8400</v>
      </c>
      <c r="F806" s="4">
        <v>2800</v>
      </c>
    </row>
    <row r="807" spans="1:6" ht="12.75" customHeight="1" x14ac:dyDescent="0.2">
      <c r="A807" s="3" t="s">
        <v>1613</v>
      </c>
      <c r="B807" s="3" t="s">
        <v>1614</v>
      </c>
      <c r="C807" s="4">
        <v>36007.089999999997</v>
      </c>
      <c r="D807" s="4">
        <v>109962.84</v>
      </c>
      <c r="E807" s="4">
        <v>110367.98</v>
      </c>
      <c r="F807" s="4">
        <v>36412.230000000003</v>
      </c>
    </row>
    <row r="808" spans="1:6" ht="12.75" customHeight="1" x14ac:dyDescent="0.2">
      <c r="A808" s="3" t="s">
        <v>1615</v>
      </c>
      <c r="B808" s="3" t="s">
        <v>1616</v>
      </c>
      <c r="C808" s="4">
        <v>357026.8</v>
      </c>
      <c r="D808" s="4">
        <v>666509.65</v>
      </c>
      <c r="E808" s="4">
        <v>666509.65</v>
      </c>
      <c r="F808" s="4">
        <v>357026.8</v>
      </c>
    </row>
    <row r="809" spans="1:6" ht="12.75" customHeight="1" x14ac:dyDescent="0.2">
      <c r="A809" s="3" t="s">
        <v>1617</v>
      </c>
      <c r="B809" s="3" t="s">
        <v>1618</v>
      </c>
      <c r="C809" s="4">
        <v>75433.75</v>
      </c>
      <c r="D809" s="4">
        <v>226301.25</v>
      </c>
      <c r="E809" s="4">
        <v>226301.25</v>
      </c>
      <c r="F809" s="4">
        <v>75433.75</v>
      </c>
    </row>
    <row r="810" spans="1:6" ht="12.75" customHeight="1" x14ac:dyDescent="0.2">
      <c r="A810" s="3" t="s">
        <v>1619</v>
      </c>
      <c r="B810" s="3" t="s">
        <v>1620</v>
      </c>
      <c r="C810" s="4">
        <v>6440</v>
      </c>
      <c r="D810" s="4">
        <v>3360</v>
      </c>
      <c r="E810" s="4">
        <v>3360</v>
      </c>
      <c r="F810" s="4">
        <v>6440</v>
      </c>
    </row>
    <row r="811" spans="1:6" ht="12.75" customHeight="1" x14ac:dyDescent="0.2">
      <c r="A811" s="3" t="s">
        <v>1621</v>
      </c>
      <c r="B811" s="3" t="s">
        <v>1622</v>
      </c>
      <c r="C811" s="4">
        <v>252</v>
      </c>
      <c r="D811" s="4">
        <v>756</v>
      </c>
      <c r="E811" s="4">
        <v>756</v>
      </c>
      <c r="F811" s="4">
        <v>252</v>
      </c>
    </row>
    <row r="812" spans="1:6" ht="12.75" customHeight="1" x14ac:dyDescent="0.2">
      <c r="A812" s="3" t="s">
        <v>1623</v>
      </c>
      <c r="B812" s="3" t="s">
        <v>1624</v>
      </c>
      <c r="C812" s="4">
        <v>40350.97</v>
      </c>
      <c r="D812" s="4">
        <v>67692.3</v>
      </c>
      <c r="E812" s="4">
        <v>70115.13</v>
      </c>
      <c r="F812" s="4">
        <v>42773.8</v>
      </c>
    </row>
    <row r="813" spans="1:6" ht="12.75" customHeight="1" x14ac:dyDescent="0.2">
      <c r="A813" s="3" t="s">
        <v>1625</v>
      </c>
      <c r="B813" s="3" t="s">
        <v>1626</v>
      </c>
      <c r="C813" s="4">
        <v>0</v>
      </c>
      <c r="D813" s="4">
        <v>2240</v>
      </c>
      <c r="E813" s="4">
        <v>2240</v>
      </c>
      <c r="F813" s="4">
        <v>0</v>
      </c>
    </row>
    <row r="814" spans="1:6" ht="12.75" customHeight="1" x14ac:dyDescent="0.2">
      <c r="A814" s="3" t="s">
        <v>1627</v>
      </c>
      <c r="B814" s="3" t="s">
        <v>1628</v>
      </c>
      <c r="C814" s="4">
        <v>67464.070000000007</v>
      </c>
      <c r="D814" s="4">
        <v>0</v>
      </c>
      <c r="E814" s="4">
        <v>0</v>
      </c>
      <c r="F814" s="4">
        <v>67464.070000000007</v>
      </c>
    </row>
    <row r="815" spans="1:6" ht="12.75" customHeight="1" x14ac:dyDescent="0.2">
      <c r="A815" s="3" t="s">
        <v>1629</v>
      </c>
      <c r="B815" s="3" t="s">
        <v>1630</v>
      </c>
      <c r="C815" s="4">
        <v>0</v>
      </c>
      <c r="D815" s="4">
        <v>2058.12</v>
      </c>
      <c r="E815" s="4">
        <v>2058.12</v>
      </c>
      <c r="F815" s="4">
        <v>0</v>
      </c>
    </row>
    <row r="816" spans="1:6" ht="12.75" customHeight="1" x14ac:dyDescent="0.2">
      <c r="A816" s="3" t="s">
        <v>1631</v>
      </c>
      <c r="B816" s="3" t="s">
        <v>1632</v>
      </c>
      <c r="C816" s="4">
        <v>3196.51</v>
      </c>
      <c r="D816" s="4">
        <v>17811.939999999999</v>
      </c>
      <c r="E816" s="4">
        <v>36499.4</v>
      </c>
      <c r="F816" s="4">
        <v>21883.97</v>
      </c>
    </row>
    <row r="817" spans="1:6" ht="12.75" customHeight="1" x14ac:dyDescent="0.2">
      <c r="A817" s="3" t="s">
        <v>1633</v>
      </c>
      <c r="B817" s="3" t="s">
        <v>1634</v>
      </c>
      <c r="C817" s="4">
        <v>0</v>
      </c>
      <c r="D817" s="4">
        <v>1200</v>
      </c>
      <c r="E817" s="4">
        <v>1200</v>
      </c>
      <c r="F817" s="4">
        <v>0</v>
      </c>
    </row>
    <row r="818" spans="1:6" ht="12.75" customHeight="1" x14ac:dyDescent="0.2">
      <c r="A818" s="3" t="s">
        <v>1635</v>
      </c>
      <c r="B818" s="3" t="s">
        <v>1636</v>
      </c>
      <c r="C818" s="4">
        <v>6450.77</v>
      </c>
      <c r="D818" s="4">
        <v>20539.57</v>
      </c>
      <c r="E818" s="4">
        <v>20871.87</v>
      </c>
      <c r="F818" s="4">
        <v>6783.07</v>
      </c>
    </row>
    <row r="819" spans="1:6" ht="12.75" customHeight="1" x14ac:dyDescent="0.2">
      <c r="A819" s="3" t="s">
        <v>1637</v>
      </c>
      <c r="B819" s="3" t="s">
        <v>1638</v>
      </c>
      <c r="C819" s="4">
        <v>1708</v>
      </c>
      <c r="D819" s="4">
        <v>1708</v>
      </c>
      <c r="E819" s="4">
        <v>0</v>
      </c>
      <c r="F819" s="4">
        <v>0</v>
      </c>
    </row>
    <row r="820" spans="1:6" ht="12.75" customHeight="1" x14ac:dyDescent="0.2">
      <c r="A820" s="3" t="s">
        <v>1639</v>
      </c>
      <c r="B820" s="3" t="s">
        <v>1640</v>
      </c>
      <c r="C820" s="4">
        <v>4500</v>
      </c>
      <c r="D820" s="4">
        <v>13500</v>
      </c>
      <c r="E820" s="4">
        <v>13500</v>
      </c>
      <c r="F820" s="4">
        <v>4500</v>
      </c>
    </row>
    <row r="821" spans="1:6" ht="12.75" customHeight="1" x14ac:dyDescent="0.2">
      <c r="A821" s="3" t="s">
        <v>1641</v>
      </c>
      <c r="B821" s="3" t="s">
        <v>1642</v>
      </c>
      <c r="C821" s="4">
        <v>27198</v>
      </c>
      <c r="D821" s="4">
        <v>64567.21</v>
      </c>
      <c r="E821" s="4">
        <v>45391</v>
      </c>
      <c r="F821" s="4">
        <v>8021.79</v>
      </c>
    </row>
    <row r="822" spans="1:6" ht="12.75" customHeight="1" x14ac:dyDescent="0.2">
      <c r="A822" s="3" t="s">
        <v>1643</v>
      </c>
      <c r="B822" s="3" t="s">
        <v>1644</v>
      </c>
      <c r="C822" s="4">
        <v>263582.11</v>
      </c>
      <c r="D822" s="4">
        <v>780629.94</v>
      </c>
      <c r="E822" s="4">
        <v>798316.65</v>
      </c>
      <c r="F822" s="4">
        <v>281268.82</v>
      </c>
    </row>
    <row r="823" spans="1:6" ht="12.75" customHeight="1" x14ac:dyDescent="0.2">
      <c r="A823" s="3" t="s">
        <v>1645</v>
      </c>
      <c r="B823" s="3" t="s">
        <v>1646</v>
      </c>
      <c r="C823" s="4">
        <v>12440</v>
      </c>
      <c r="D823" s="4">
        <v>18660</v>
      </c>
      <c r="E823" s="4">
        <v>51020</v>
      </c>
      <c r="F823" s="4">
        <v>44800</v>
      </c>
    </row>
    <row r="824" spans="1:6" ht="12.75" customHeight="1" x14ac:dyDescent="0.2">
      <c r="A824" s="3" t="s">
        <v>1647</v>
      </c>
      <c r="B824" s="3" t="s">
        <v>1648</v>
      </c>
      <c r="C824" s="4">
        <v>12666</v>
      </c>
      <c r="D824" s="4">
        <v>37998</v>
      </c>
      <c r="E824" s="4">
        <v>36332</v>
      </c>
      <c r="F824" s="4">
        <v>11000</v>
      </c>
    </row>
    <row r="825" spans="1:6" ht="12.75" customHeight="1" x14ac:dyDescent="0.2">
      <c r="A825" s="3" t="s">
        <v>1649</v>
      </c>
      <c r="B825" s="3" t="s">
        <v>1650</v>
      </c>
      <c r="C825" s="4">
        <v>14173.21</v>
      </c>
      <c r="D825" s="4">
        <v>43668.05</v>
      </c>
      <c r="E825" s="4">
        <v>43117.97</v>
      </c>
      <c r="F825" s="4">
        <v>13623.13</v>
      </c>
    </row>
    <row r="826" spans="1:6" ht="12.75" customHeight="1" x14ac:dyDescent="0.2">
      <c r="A826" s="3" t="s">
        <v>1651</v>
      </c>
      <c r="B826" s="3" t="s">
        <v>1652</v>
      </c>
      <c r="C826" s="4">
        <v>61282</v>
      </c>
      <c r="D826" s="4">
        <v>91923</v>
      </c>
      <c r="E826" s="4">
        <v>91923</v>
      </c>
      <c r="F826" s="4">
        <v>61282</v>
      </c>
    </row>
    <row r="827" spans="1:6" ht="12.75" customHeight="1" x14ac:dyDescent="0.2">
      <c r="A827" s="3" t="s">
        <v>1653</v>
      </c>
      <c r="B827" s="3" t="s">
        <v>1654</v>
      </c>
      <c r="C827" s="4">
        <v>40980</v>
      </c>
      <c r="D827" s="4">
        <v>126700</v>
      </c>
      <c r="E827" s="4">
        <v>131500</v>
      </c>
      <c r="F827" s="4">
        <v>45780</v>
      </c>
    </row>
    <row r="828" spans="1:6" ht="12.75" customHeight="1" x14ac:dyDescent="0.2">
      <c r="A828" s="3" t="s">
        <v>1655</v>
      </c>
      <c r="B828" s="3" t="s">
        <v>1656</v>
      </c>
      <c r="C828" s="4">
        <v>85149.06</v>
      </c>
      <c r="D828" s="4">
        <v>268019.3</v>
      </c>
      <c r="E828" s="4">
        <v>263043.06</v>
      </c>
      <c r="F828" s="4">
        <v>80172.820000000007</v>
      </c>
    </row>
    <row r="829" spans="1:6" ht="12.75" customHeight="1" x14ac:dyDescent="0.2">
      <c r="A829" s="3" t="s">
        <v>1657</v>
      </c>
      <c r="B829" s="3" t="s">
        <v>1658</v>
      </c>
      <c r="C829" s="4">
        <v>0</v>
      </c>
      <c r="D829" s="4">
        <v>3894.54</v>
      </c>
      <c r="E829" s="4">
        <v>3894.54</v>
      </c>
      <c r="F829" s="4">
        <v>0</v>
      </c>
    </row>
    <row r="830" spans="1:6" ht="12.75" customHeight="1" x14ac:dyDescent="0.2">
      <c r="A830" s="3" t="s">
        <v>1659</v>
      </c>
      <c r="B830" s="3" t="s">
        <v>1660</v>
      </c>
      <c r="C830" s="4">
        <v>1933.18</v>
      </c>
      <c r="D830" s="4">
        <v>1933.18</v>
      </c>
      <c r="E830" s="4">
        <v>2333.34</v>
      </c>
      <c r="F830" s="4">
        <v>2333.34</v>
      </c>
    </row>
    <row r="831" spans="1:6" ht="12.75" customHeight="1" x14ac:dyDescent="0.2">
      <c r="A831" s="3" t="s">
        <v>1661</v>
      </c>
      <c r="B831" s="3" t="s">
        <v>1662</v>
      </c>
      <c r="C831" s="4">
        <v>3443.49</v>
      </c>
      <c r="D831" s="4">
        <v>4925.2700000000004</v>
      </c>
      <c r="E831" s="4">
        <v>4669.13</v>
      </c>
      <c r="F831" s="4">
        <v>3187.35</v>
      </c>
    </row>
    <row r="832" spans="1:6" ht="12.75" customHeight="1" x14ac:dyDescent="0.2">
      <c r="A832" s="3" t="s">
        <v>1663</v>
      </c>
      <c r="B832" s="3" t="s">
        <v>1664</v>
      </c>
      <c r="C832" s="4">
        <v>4595</v>
      </c>
      <c r="D832" s="4">
        <v>8815</v>
      </c>
      <c r="E832" s="4">
        <v>6330</v>
      </c>
      <c r="F832" s="4">
        <v>2110</v>
      </c>
    </row>
    <row r="833" spans="1:6" ht="12.75" customHeight="1" x14ac:dyDescent="0.2">
      <c r="A833" s="3" t="s">
        <v>1665</v>
      </c>
      <c r="B833" s="3" t="s">
        <v>1666</v>
      </c>
      <c r="C833" s="4">
        <v>5800</v>
      </c>
      <c r="D833" s="4">
        <v>17400</v>
      </c>
      <c r="E833" s="4">
        <v>17400</v>
      </c>
      <c r="F833" s="4">
        <v>5800</v>
      </c>
    </row>
    <row r="834" spans="1:6" ht="12.75" customHeight="1" x14ac:dyDescent="0.2">
      <c r="A834" s="3" t="s">
        <v>1667</v>
      </c>
      <c r="B834" s="3" t="s">
        <v>1668</v>
      </c>
      <c r="C834" s="4">
        <v>1349.24</v>
      </c>
      <c r="D834" s="4">
        <v>1349.24</v>
      </c>
      <c r="E834" s="4">
        <v>0</v>
      </c>
      <c r="F834" s="4">
        <v>0</v>
      </c>
    </row>
    <row r="835" spans="1:6" ht="12.75" customHeight="1" x14ac:dyDescent="0.2">
      <c r="A835" s="3" t="s">
        <v>1669</v>
      </c>
      <c r="B835" s="3" t="s">
        <v>1670</v>
      </c>
      <c r="C835" s="4">
        <v>4400</v>
      </c>
      <c r="D835" s="4">
        <v>0</v>
      </c>
      <c r="E835" s="4">
        <v>0</v>
      </c>
      <c r="F835" s="4">
        <v>4400</v>
      </c>
    </row>
    <row r="836" spans="1:6" ht="12.75" customHeight="1" x14ac:dyDescent="0.2">
      <c r="A836" s="3" t="s">
        <v>1671</v>
      </c>
      <c r="B836" s="3" t="s">
        <v>1672</v>
      </c>
      <c r="C836" s="4">
        <v>125641.74</v>
      </c>
      <c r="D836" s="4">
        <v>433247.4</v>
      </c>
      <c r="E836" s="4">
        <v>433247.4</v>
      </c>
      <c r="F836" s="4">
        <v>125641.74</v>
      </c>
    </row>
    <row r="837" spans="1:6" ht="12.75" customHeight="1" x14ac:dyDescent="0.2">
      <c r="A837" s="3" t="s">
        <v>1673</v>
      </c>
      <c r="B837" s="3" t="s">
        <v>1674</v>
      </c>
      <c r="C837" s="4">
        <v>1848</v>
      </c>
      <c r="D837" s="4">
        <v>1848</v>
      </c>
      <c r="E837" s="4">
        <v>0</v>
      </c>
      <c r="F837" s="4">
        <v>0</v>
      </c>
    </row>
    <row r="838" spans="1:6" ht="12.75" customHeight="1" x14ac:dyDescent="0.2">
      <c r="A838" s="3" t="s">
        <v>1675</v>
      </c>
      <c r="B838" s="3" t="s">
        <v>1676</v>
      </c>
      <c r="C838" s="4">
        <v>9385</v>
      </c>
      <c r="D838" s="4">
        <v>29385</v>
      </c>
      <c r="E838" s="4">
        <v>20000</v>
      </c>
      <c r="F838" s="4">
        <v>0</v>
      </c>
    </row>
    <row r="839" spans="1:6" ht="12.75" customHeight="1" x14ac:dyDescent="0.2">
      <c r="A839" s="3" t="s">
        <v>1677</v>
      </c>
      <c r="B839" s="3" t="s">
        <v>1678</v>
      </c>
      <c r="C839" s="4">
        <v>14544</v>
      </c>
      <c r="D839" s="4">
        <v>214112.88</v>
      </c>
      <c r="E839" s="4">
        <v>213511.38</v>
      </c>
      <c r="F839" s="4">
        <v>13942.5</v>
      </c>
    </row>
    <row r="840" spans="1:6" ht="12.75" customHeight="1" x14ac:dyDescent="0.2">
      <c r="A840" s="3" t="s">
        <v>1679</v>
      </c>
      <c r="B840" s="3" t="s">
        <v>1680</v>
      </c>
      <c r="C840" s="4">
        <v>0</v>
      </c>
      <c r="D840" s="4">
        <v>1086.96</v>
      </c>
      <c r="E840" s="4">
        <v>1086.96</v>
      </c>
      <c r="F840" s="4">
        <v>0</v>
      </c>
    </row>
    <row r="841" spans="1:6" ht="12.75" customHeight="1" x14ac:dyDescent="0.2">
      <c r="A841" s="3" t="s">
        <v>1681</v>
      </c>
      <c r="B841" s="3" t="s">
        <v>1682</v>
      </c>
      <c r="C841" s="4">
        <v>0</v>
      </c>
      <c r="D841" s="4">
        <v>0</v>
      </c>
      <c r="E841" s="4">
        <v>19707.47</v>
      </c>
      <c r="F841" s="4">
        <v>19707.47</v>
      </c>
    </row>
    <row r="842" spans="1:6" ht="12.75" customHeight="1" x14ac:dyDescent="0.2">
      <c r="A842" s="3" t="s">
        <v>1683</v>
      </c>
      <c r="B842" s="3" t="s">
        <v>1684</v>
      </c>
      <c r="C842" s="4">
        <v>0</v>
      </c>
      <c r="D842" s="4">
        <v>0</v>
      </c>
      <c r="E842" s="4">
        <v>1600</v>
      </c>
      <c r="F842" s="4">
        <v>1600</v>
      </c>
    </row>
    <row r="843" spans="1:6" ht="12.75" customHeight="1" x14ac:dyDescent="0.2">
      <c r="A843" s="3" t="s">
        <v>1685</v>
      </c>
      <c r="B843" s="3" t="s">
        <v>1686</v>
      </c>
      <c r="C843" s="4">
        <v>0</v>
      </c>
      <c r="D843" s="4">
        <v>2717</v>
      </c>
      <c r="E843" s="4">
        <v>5434</v>
      </c>
      <c r="F843" s="4">
        <v>2717</v>
      </c>
    </row>
    <row r="844" spans="1:6" ht="12.75" customHeight="1" x14ac:dyDescent="0.2">
      <c r="A844" s="3" t="s">
        <v>1687</v>
      </c>
      <c r="B844" s="3" t="s">
        <v>1688</v>
      </c>
      <c r="C844" s="4">
        <v>0</v>
      </c>
      <c r="D844" s="4">
        <v>3600</v>
      </c>
      <c r="E844" s="4">
        <v>5400</v>
      </c>
      <c r="F844" s="4">
        <v>1800</v>
      </c>
    </row>
    <row r="845" spans="1:6" ht="12.75" customHeight="1" x14ac:dyDescent="0.2">
      <c r="A845" s="3" t="s">
        <v>1689</v>
      </c>
      <c r="B845" s="3" t="s">
        <v>1690</v>
      </c>
      <c r="C845" s="4">
        <f>C846+C852+C858+C866+C876</f>
        <v>7935526.5599999996</v>
      </c>
      <c r="D845" s="4">
        <f>D846+D852+D858+D866+D876</f>
        <v>22788875.449999999</v>
      </c>
      <c r="E845" s="4">
        <f>E846+E852+E858+E866+E876</f>
        <v>23020652.550000001</v>
      </c>
      <c r="F845" s="4">
        <f>F846+F852+F858+F866+F876</f>
        <v>8167303.6600000001</v>
      </c>
    </row>
    <row r="846" spans="1:6" ht="12.75" customHeight="1" x14ac:dyDescent="0.2">
      <c r="A846" s="3" t="s">
        <v>1691</v>
      </c>
      <c r="B846" s="3" t="s">
        <v>1692</v>
      </c>
      <c r="C846" s="4">
        <f>SUM(C847:C851)</f>
        <v>3511582.29</v>
      </c>
      <c r="D846" s="4">
        <f>SUM(D847:D851)</f>
        <v>16069333.07</v>
      </c>
      <c r="E846" s="4">
        <f>SUM(E847:E851)</f>
        <v>16356299.48</v>
      </c>
      <c r="F846" s="4">
        <f>SUM(F847:F851)</f>
        <v>3798548.6999999997</v>
      </c>
    </row>
    <row r="847" spans="1:6" ht="12.75" customHeight="1" x14ac:dyDescent="0.2">
      <c r="A847" s="3" t="s">
        <v>1693</v>
      </c>
      <c r="B847" s="3" t="s">
        <v>1694</v>
      </c>
      <c r="C847" s="4">
        <v>3255126.38</v>
      </c>
      <c r="D847" s="4">
        <v>15206076.359999999</v>
      </c>
      <c r="E847" s="4">
        <v>15532084.57</v>
      </c>
      <c r="F847" s="4">
        <v>3581134.59</v>
      </c>
    </row>
    <row r="848" spans="1:6" ht="12.75" customHeight="1" x14ac:dyDescent="0.2">
      <c r="A848" s="3" t="s">
        <v>1695</v>
      </c>
      <c r="B848" s="3" t="s">
        <v>1696</v>
      </c>
      <c r="C848" s="4">
        <v>78821</v>
      </c>
      <c r="D848" s="4">
        <v>581678.39</v>
      </c>
      <c r="E848" s="4">
        <v>536344.31999999995</v>
      </c>
      <c r="F848" s="4">
        <v>33486.93</v>
      </c>
    </row>
    <row r="849" spans="1:6" ht="12.75" customHeight="1" x14ac:dyDescent="0.2">
      <c r="A849" s="3" t="s">
        <v>1697</v>
      </c>
      <c r="B849" s="3" t="s">
        <v>1698</v>
      </c>
      <c r="C849" s="4">
        <v>5115.6099999999997</v>
      </c>
      <c r="D849" s="4">
        <v>18006.740000000002</v>
      </c>
      <c r="E849" s="4">
        <v>21711.74</v>
      </c>
      <c r="F849" s="4">
        <v>8820.61</v>
      </c>
    </row>
    <row r="850" spans="1:6" ht="12.75" customHeight="1" x14ac:dyDescent="0.2">
      <c r="A850" s="3" t="s">
        <v>1699</v>
      </c>
      <c r="B850" s="3" t="s">
        <v>1700</v>
      </c>
      <c r="C850" s="4">
        <v>2705.83</v>
      </c>
      <c r="D850" s="4">
        <v>6804.16</v>
      </c>
      <c r="E850" s="4">
        <v>5648.33</v>
      </c>
      <c r="F850" s="4">
        <v>1550</v>
      </c>
    </row>
    <row r="851" spans="1:6" ht="12.75" customHeight="1" x14ac:dyDescent="0.2">
      <c r="A851" s="3" t="s">
        <v>1701</v>
      </c>
      <c r="B851" s="3" t="s">
        <v>1702</v>
      </c>
      <c r="C851" s="4">
        <v>169813.47</v>
      </c>
      <c r="D851" s="4">
        <v>256767.42</v>
      </c>
      <c r="E851" s="4">
        <v>260510.52</v>
      </c>
      <c r="F851" s="4">
        <v>173556.57</v>
      </c>
    </row>
    <row r="852" spans="1:6" ht="12.75" customHeight="1" x14ac:dyDescent="0.2">
      <c r="A852" s="3" t="s">
        <v>1703</v>
      </c>
      <c r="B852" s="3" t="s">
        <v>1704</v>
      </c>
      <c r="C852" s="4">
        <f>SUM(C853:C857)</f>
        <v>785342.72</v>
      </c>
      <c r="D852" s="4">
        <f>SUM(D853:D857)</f>
        <v>2691781.3400000003</v>
      </c>
      <c r="E852" s="4">
        <f>SUM(E853:E857)</f>
        <v>2791717.25</v>
      </c>
      <c r="F852" s="4">
        <f>SUM(F853:F857)</f>
        <v>885278.63</v>
      </c>
    </row>
    <row r="853" spans="1:6" ht="12.75" customHeight="1" x14ac:dyDescent="0.2">
      <c r="A853" s="3" t="s">
        <v>1705</v>
      </c>
      <c r="B853" s="3" t="s">
        <v>1706</v>
      </c>
      <c r="C853" s="4">
        <v>9341.65</v>
      </c>
      <c r="D853" s="4">
        <v>57121.9</v>
      </c>
      <c r="E853" s="4">
        <v>88381.27</v>
      </c>
      <c r="F853" s="4">
        <v>40601.019999999997</v>
      </c>
    </row>
    <row r="854" spans="1:6" ht="12.75" customHeight="1" x14ac:dyDescent="0.2">
      <c r="A854" s="3" t="s">
        <v>1707</v>
      </c>
      <c r="B854" s="3" t="s">
        <v>1708</v>
      </c>
      <c r="C854" s="4">
        <v>388429.22</v>
      </c>
      <c r="D854" s="4">
        <v>1306653.48</v>
      </c>
      <c r="E854" s="4">
        <v>1337221.1399999999</v>
      </c>
      <c r="F854" s="4">
        <v>418996.88</v>
      </c>
    </row>
    <row r="855" spans="1:6" ht="12.75" customHeight="1" x14ac:dyDescent="0.2">
      <c r="A855" s="3" t="s">
        <v>1709</v>
      </c>
      <c r="B855" s="3" t="s">
        <v>1710</v>
      </c>
      <c r="C855" s="4">
        <v>386971.85</v>
      </c>
      <c r="D855" s="4">
        <v>1165283.32</v>
      </c>
      <c r="E855" s="4">
        <v>1203392.2</v>
      </c>
      <c r="F855" s="4">
        <v>425080.73</v>
      </c>
    </row>
    <row r="856" spans="1:6" ht="12.75" customHeight="1" x14ac:dyDescent="0.2">
      <c r="A856" s="3" t="s">
        <v>1711</v>
      </c>
      <c r="B856" s="3" t="s">
        <v>1712</v>
      </c>
      <c r="C856" s="4">
        <v>0</v>
      </c>
      <c r="D856" s="4">
        <v>160872.64000000001</v>
      </c>
      <c r="E856" s="4">
        <v>160872.64000000001</v>
      </c>
      <c r="F856" s="4">
        <v>0</v>
      </c>
    </row>
    <row r="857" spans="1:6" ht="12.75" customHeight="1" x14ac:dyDescent="0.2">
      <c r="A857" s="3" t="s">
        <v>1713</v>
      </c>
      <c r="B857" s="3" t="s">
        <v>1714</v>
      </c>
      <c r="C857" s="4">
        <v>600</v>
      </c>
      <c r="D857" s="4">
        <v>1850</v>
      </c>
      <c r="E857" s="4">
        <v>1850</v>
      </c>
      <c r="F857" s="4">
        <v>600</v>
      </c>
    </row>
    <row r="858" spans="1:6" ht="12.75" customHeight="1" x14ac:dyDescent="0.2">
      <c r="A858" s="3" t="s">
        <v>1715</v>
      </c>
      <c r="B858" s="3" t="s">
        <v>1716</v>
      </c>
      <c r="C858" s="4">
        <f>SUM(C859:C865)</f>
        <v>780757.12</v>
      </c>
      <c r="D858" s="4">
        <f>SUM(D859:D865)</f>
        <v>1346819.4800000002</v>
      </c>
      <c r="E858" s="4">
        <f>SUM(E859:E865)</f>
        <v>1635002.3099999998</v>
      </c>
      <c r="F858" s="4">
        <f>SUM(F859:F865)</f>
        <v>1068939.95</v>
      </c>
    </row>
    <row r="859" spans="1:6" ht="12.75" customHeight="1" x14ac:dyDescent="0.2">
      <c r="A859" s="3" t="s">
        <v>1717</v>
      </c>
      <c r="B859" s="3" t="s">
        <v>1718</v>
      </c>
      <c r="C859" s="4">
        <v>6256.45</v>
      </c>
      <c r="D859" s="4">
        <v>7987.1</v>
      </c>
      <c r="E859" s="4">
        <v>4056.71</v>
      </c>
      <c r="F859" s="4">
        <v>2326.06</v>
      </c>
    </row>
    <row r="860" spans="1:6" ht="12.75" customHeight="1" x14ac:dyDescent="0.2">
      <c r="A860" s="3" t="s">
        <v>1719</v>
      </c>
      <c r="B860" s="3" t="s">
        <v>1720</v>
      </c>
      <c r="C860" s="4">
        <v>415660.66</v>
      </c>
      <c r="D860" s="4">
        <v>812908.18</v>
      </c>
      <c r="E860" s="4">
        <v>1080700.99</v>
      </c>
      <c r="F860" s="4">
        <v>683453.47</v>
      </c>
    </row>
    <row r="861" spans="1:6" ht="12.75" customHeight="1" x14ac:dyDescent="0.2">
      <c r="A861" s="3" t="s">
        <v>1721</v>
      </c>
      <c r="B861" s="3" t="s">
        <v>1722</v>
      </c>
      <c r="C861" s="4">
        <v>58498.73</v>
      </c>
      <c r="D861" s="4">
        <v>89685.67</v>
      </c>
      <c r="E861" s="4">
        <v>94014.83</v>
      </c>
      <c r="F861" s="4">
        <v>62827.89</v>
      </c>
    </row>
    <row r="862" spans="1:6" ht="12.75" customHeight="1" x14ac:dyDescent="0.2">
      <c r="A862" s="3" t="s">
        <v>1723</v>
      </c>
      <c r="B862" s="3" t="s">
        <v>1724</v>
      </c>
      <c r="C862" s="4">
        <v>197391.54</v>
      </c>
      <c r="D862" s="4">
        <v>282489.95</v>
      </c>
      <c r="E862" s="4">
        <v>303641.71999999997</v>
      </c>
      <c r="F862" s="4">
        <v>218543.31</v>
      </c>
    </row>
    <row r="863" spans="1:6" ht="12.75" customHeight="1" x14ac:dyDescent="0.2">
      <c r="A863" s="3" t="s">
        <v>1725</v>
      </c>
      <c r="B863" s="3" t="s">
        <v>1726</v>
      </c>
      <c r="C863" s="4">
        <v>81507.16</v>
      </c>
      <c r="D863" s="4">
        <v>122189.06</v>
      </c>
      <c r="E863" s="4">
        <v>121721.2</v>
      </c>
      <c r="F863" s="4">
        <v>81039.3</v>
      </c>
    </row>
    <row r="864" spans="1:6" ht="12.75" customHeight="1" x14ac:dyDescent="0.2">
      <c r="A864" s="3" t="s">
        <v>1727</v>
      </c>
      <c r="B864" s="3" t="s">
        <v>1728</v>
      </c>
      <c r="C864" s="4">
        <v>1109.73</v>
      </c>
      <c r="D864" s="4">
        <v>2266.0500000000002</v>
      </c>
      <c r="E864" s="4">
        <v>3468.96</v>
      </c>
      <c r="F864" s="4">
        <v>2312.64</v>
      </c>
    </row>
    <row r="865" spans="1:6" ht="12.75" customHeight="1" x14ac:dyDescent="0.2">
      <c r="A865" s="3" t="s">
        <v>1729</v>
      </c>
      <c r="B865" s="3" t="s">
        <v>1730</v>
      </c>
      <c r="C865" s="4">
        <v>20332.849999999999</v>
      </c>
      <c r="D865" s="4">
        <v>29293.47</v>
      </c>
      <c r="E865" s="4">
        <v>27397.9</v>
      </c>
      <c r="F865" s="4">
        <v>18437.28</v>
      </c>
    </row>
    <row r="866" spans="1:6" ht="12.75" customHeight="1" x14ac:dyDescent="0.2">
      <c r="A866" s="3" t="s">
        <v>1731</v>
      </c>
      <c r="B866" s="3" t="s">
        <v>1732</v>
      </c>
      <c r="C866" s="4">
        <f>SUM(C867:C875)</f>
        <v>2706171.15</v>
      </c>
      <c r="D866" s="4">
        <f>SUM(D867:D875)</f>
        <v>2631891.5099999998</v>
      </c>
      <c r="E866" s="4">
        <f>SUM(E867:E875)</f>
        <v>2142939.91</v>
      </c>
      <c r="F866" s="4">
        <f>SUM(F867:F875)</f>
        <v>2217219.5499999998</v>
      </c>
    </row>
    <row r="867" spans="1:6" ht="12.75" customHeight="1" x14ac:dyDescent="0.2">
      <c r="A867" s="3" t="s">
        <v>1733</v>
      </c>
      <c r="B867" s="3" t="s">
        <v>1734</v>
      </c>
      <c r="C867" s="4">
        <v>66936.98</v>
      </c>
      <c r="D867" s="4">
        <v>253559.06</v>
      </c>
      <c r="E867" s="4">
        <v>257680.35</v>
      </c>
      <c r="F867" s="4">
        <v>71058.27</v>
      </c>
    </row>
    <row r="868" spans="1:6" ht="12.75" customHeight="1" x14ac:dyDescent="0.2">
      <c r="A868" s="3" t="s">
        <v>1735</v>
      </c>
      <c r="B868" s="3" t="s">
        <v>1736</v>
      </c>
      <c r="C868" s="4">
        <v>545845.86</v>
      </c>
      <c r="D868" s="4">
        <v>645909.43000000005</v>
      </c>
      <c r="E868" s="4">
        <v>345649.95</v>
      </c>
      <c r="F868" s="4">
        <v>245586.38</v>
      </c>
    </row>
    <row r="869" spans="1:6" ht="12.75" customHeight="1" x14ac:dyDescent="0.2">
      <c r="A869" s="3" t="s">
        <v>1737</v>
      </c>
      <c r="B869" s="3" t="s">
        <v>1738</v>
      </c>
      <c r="C869" s="4">
        <v>178099.4</v>
      </c>
      <c r="D869" s="4">
        <v>501277.26</v>
      </c>
      <c r="E869" s="4">
        <v>514033.11</v>
      </c>
      <c r="F869" s="4">
        <v>190855.25</v>
      </c>
    </row>
    <row r="870" spans="1:6" ht="12.75" customHeight="1" x14ac:dyDescent="0.2">
      <c r="A870" s="3" t="s">
        <v>1739</v>
      </c>
      <c r="B870" s="3" t="s">
        <v>1740</v>
      </c>
      <c r="C870" s="4">
        <v>424191.08</v>
      </c>
      <c r="D870" s="4">
        <v>0</v>
      </c>
      <c r="E870" s="4">
        <v>0</v>
      </c>
      <c r="F870" s="4">
        <v>424191.08</v>
      </c>
    </row>
    <row r="871" spans="1:6" ht="12.75" customHeight="1" x14ac:dyDescent="0.2">
      <c r="A871" s="3" t="s">
        <v>1741</v>
      </c>
      <c r="B871" s="3" t="s">
        <v>1742</v>
      </c>
      <c r="C871" s="4">
        <v>693.93</v>
      </c>
      <c r="D871" s="4">
        <v>14831.79</v>
      </c>
      <c r="E871" s="4">
        <v>14831.79</v>
      </c>
      <c r="F871" s="4">
        <v>693.93</v>
      </c>
    </row>
    <row r="872" spans="1:6" ht="12.75" customHeight="1" x14ac:dyDescent="0.2">
      <c r="A872" s="3" t="s">
        <v>1743</v>
      </c>
      <c r="B872" s="3" t="s">
        <v>1744</v>
      </c>
      <c r="C872" s="4">
        <v>335696.67</v>
      </c>
      <c r="D872" s="4">
        <v>844751.43</v>
      </c>
      <c r="E872" s="4">
        <v>844751.43</v>
      </c>
      <c r="F872" s="4">
        <v>335696.67</v>
      </c>
    </row>
    <row r="873" spans="1:6" ht="12.75" customHeight="1" x14ac:dyDescent="0.2">
      <c r="A873" s="3" t="s">
        <v>1745</v>
      </c>
      <c r="B873" s="3" t="s">
        <v>1746</v>
      </c>
      <c r="C873" s="4">
        <v>53660.959999999999</v>
      </c>
      <c r="D873" s="4">
        <v>155672.10999999999</v>
      </c>
      <c r="E873" s="4">
        <v>148834.15</v>
      </c>
      <c r="F873" s="4">
        <v>46823</v>
      </c>
    </row>
    <row r="874" spans="1:6" ht="12.75" customHeight="1" x14ac:dyDescent="0.2">
      <c r="A874" s="3" t="s">
        <v>1747</v>
      </c>
      <c r="B874" s="3" t="s">
        <v>1748</v>
      </c>
      <c r="C874" s="4">
        <v>1096470.49</v>
      </c>
      <c r="D874" s="4">
        <v>198731.3</v>
      </c>
      <c r="E874" s="4">
        <v>0</v>
      </c>
      <c r="F874" s="4">
        <v>897739.19</v>
      </c>
    </row>
    <row r="875" spans="1:6" ht="12.75" customHeight="1" x14ac:dyDescent="0.2">
      <c r="A875" s="3" t="s">
        <v>1749</v>
      </c>
      <c r="B875" s="3" t="s">
        <v>1750</v>
      </c>
      <c r="C875" s="4">
        <v>4575.78</v>
      </c>
      <c r="D875" s="4">
        <v>17159.13</v>
      </c>
      <c r="E875" s="4">
        <v>17159.13</v>
      </c>
      <c r="F875" s="4">
        <v>4575.78</v>
      </c>
    </row>
    <row r="876" spans="1:6" ht="12.75" customHeight="1" x14ac:dyDescent="0.2">
      <c r="A876" s="3" t="s">
        <v>1751</v>
      </c>
      <c r="B876" s="3" t="s">
        <v>1752</v>
      </c>
      <c r="C876" s="4">
        <f>SUM(C877:C878)</f>
        <v>151673.28</v>
      </c>
      <c r="D876" s="4">
        <f>SUM(D877:D878)</f>
        <v>49050.05</v>
      </c>
      <c r="E876" s="4">
        <f>SUM(E877:E878)</f>
        <v>94693.6</v>
      </c>
      <c r="F876" s="4">
        <f>SUM(F877:F878)</f>
        <v>197316.83000000002</v>
      </c>
    </row>
    <row r="877" spans="1:6" ht="12.75" customHeight="1" x14ac:dyDescent="0.2">
      <c r="A877" s="3" t="s">
        <v>1753</v>
      </c>
      <c r="B877" s="3" t="s">
        <v>1754</v>
      </c>
      <c r="C877" s="4">
        <v>151673.28</v>
      </c>
      <c r="D877" s="4">
        <v>38438.410000000003</v>
      </c>
      <c r="E877" s="4">
        <v>41635.449999999997</v>
      </c>
      <c r="F877" s="4">
        <v>154870.32</v>
      </c>
    </row>
    <row r="878" spans="1:6" ht="12.75" customHeight="1" x14ac:dyDescent="0.2">
      <c r="A878" s="3" t="s">
        <v>1755</v>
      </c>
      <c r="B878" s="3" t="s">
        <v>1756</v>
      </c>
      <c r="C878" s="4">
        <v>0</v>
      </c>
      <c r="D878" s="4">
        <v>10611.64</v>
      </c>
      <c r="E878" s="4">
        <v>53058.15</v>
      </c>
      <c r="F878" s="4">
        <v>42446.51</v>
      </c>
    </row>
    <row r="879" spans="1:6" ht="12.75" customHeight="1" x14ac:dyDescent="0.2">
      <c r="A879" s="3" t="s">
        <v>1757</v>
      </c>
      <c r="B879" s="3" t="s">
        <v>1758</v>
      </c>
      <c r="C879" s="4">
        <f>C880</f>
        <v>688799.68</v>
      </c>
      <c r="D879" s="4">
        <f>D880</f>
        <v>207717.82</v>
      </c>
      <c r="E879" s="4">
        <f>E880</f>
        <v>223170.73</v>
      </c>
      <c r="F879" s="4">
        <f>F880</f>
        <v>704252.59000000008</v>
      </c>
    </row>
    <row r="880" spans="1:6" ht="12.75" customHeight="1" x14ac:dyDescent="0.2">
      <c r="A880" s="3" t="s">
        <v>1759</v>
      </c>
      <c r="B880" s="3" t="s">
        <v>1760</v>
      </c>
      <c r="C880" s="4">
        <f>SUM(C881:C882)</f>
        <v>688799.68</v>
      </c>
      <c r="D880" s="4">
        <f>SUM(D881:D882)</f>
        <v>207717.82</v>
      </c>
      <c r="E880" s="4">
        <f>SUM(E881:E882)</f>
        <v>223170.73</v>
      </c>
      <c r="F880" s="4">
        <f>SUM(F881:F882)</f>
        <v>704252.59000000008</v>
      </c>
    </row>
    <row r="881" spans="1:6" ht="12.75" customHeight="1" x14ac:dyDescent="0.2">
      <c r="A881" s="3" t="s">
        <v>1761</v>
      </c>
      <c r="B881" s="3" t="s">
        <v>1762</v>
      </c>
      <c r="C881" s="4">
        <v>739859.55</v>
      </c>
      <c r="D881" s="4">
        <v>201779.88</v>
      </c>
      <c r="E881" s="4">
        <v>201779.88</v>
      </c>
      <c r="F881" s="4">
        <v>739859.55</v>
      </c>
    </row>
    <row r="882" spans="1:6" ht="12.75" customHeight="1" x14ac:dyDescent="0.2">
      <c r="A882" s="3" t="s">
        <v>1763</v>
      </c>
      <c r="B882" s="3" t="s">
        <v>1764</v>
      </c>
      <c r="C882" s="4">
        <v>-51059.87</v>
      </c>
      <c r="D882" s="4">
        <v>5937.94</v>
      </c>
      <c r="E882" s="4">
        <v>21390.85</v>
      </c>
      <c r="F882" s="4">
        <v>-35606.959999999999</v>
      </c>
    </row>
    <row r="883" spans="1:6" ht="12.75" customHeight="1" x14ac:dyDescent="0.2">
      <c r="A883" s="3" t="s">
        <v>1765</v>
      </c>
      <c r="B883" s="3" t="s">
        <v>1766</v>
      </c>
      <c r="C883" s="4">
        <f>C884+C887</f>
        <v>9930990.9199999999</v>
      </c>
      <c r="D883" s="4">
        <f>D884+D887</f>
        <v>1671659.1600000001</v>
      </c>
      <c r="E883" s="4">
        <f>E884+E887</f>
        <v>2963984.9000000004</v>
      </c>
      <c r="F883" s="4">
        <f>F884+F887</f>
        <v>11223316.66</v>
      </c>
    </row>
    <row r="884" spans="1:6" ht="12.75" customHeight="1" x14ac:dyDescent="0.2">
      <c r="A884" s="3" t="s">
        <v>1767</v>
      </c>
      <c r="B884" s="3" t="s">
        <v>1768</v>
      </c>
      <c r="C884" s="4">
        <f>SUM(C885:C886)</f>
        <v>127242.42000000001</v>
      </c>
      <c r="D884" s="4">
        <f>SUM(D885:D886)</f>
        <v>83527.430000000008</v>
      </c>
      <c r="E884" s="4">
        <f>SUM(E885:E886)</f>
        <v>21315.31</v>
      </c>
      <c r="F884" s="4">
        <f>SUM(F885:F886)</f>
        <v>65030.3</v>
      </c>
    </row>
    <row r="885" spans="1:6" ht="12.75" customHeight="1" x14ac:dyDescent="0.2">
      <c r="A885" s="3" t="s">
        <v>1769</v>
      </c>
      <c r="B885" s="3" t="s">
        <v>1770</v>
      </c>
      <c r="C885" s="4">
        <v>125456.46</v>
      </c>
      <c r="D885" s="4">
        <v>77063.710000000006</v>
      </c>
      <c r="E885" s="4">
        <v>14335.51</v>
      </c>
      <c r="F885" s="4">
        <v>62728.26</v>
      </c>
    </row>
    <row r="886" spans="1:6" ht="12.75" customHeight="1" x14ac:dyDescent="0.2">
      <c r="A886" s="3" t="s">
        <v>1771</v>
      </c>
      <c r="B886" s="3" t="s">
        <v>1772</v>
      </c>
      <c r="C886" s="4">
        <v>1785.96</v>
      </c>
      <c r="D886" s="4">
        <v>6463.72</v>
      </c>
      <c r="E886" s="4">
        <v>6979.8</v>
      </c>
      <c r="F886" s="4">
        <v>2302.04</v>
      </c>
    </row>
    <row r="887" spans="1:6" ht="12.75" customHeight="1" x14ac:dyDescent="0.2">
      <c r="A887" s="3" t="s">
        <v>1773</v>
      </c>
      <c r="B887" s="3" t="s">
        <v>1774</v>
      </c>
      <c r="C887" s="4">
        <f>SUM(C888:C892)</f>
        <v>9803748.5</v>
      </c>
      <c r="D887" s="4">
        <f>SUM(D888:D892)</f>
        <v>1588131.7300000002</v>
      </c>
      <c r="E887" s="4">
        <f>SUM(E888:E892)</f>
        <v>2942669.5900000003</v>
      </c>
      <c r="F887" s="4">
        <f>SUM(F888:F892)</f>
        <v>11158286.359999999</v>
      </c>
    </row>
    <row r="888" spans="1:6" ht="12.75" customHeight="1" x14ac:dyDescent="0.2">
      <c r="A888" s="3" t="s">
        <v>1775</v>
      </c>
      <c r="B888" s="3" t="s">
        <v>1776</v>
      </c>
      <c r="C888" s="4">
        <v>5120979.4400000004</v>
      </c>
      <c r="D888" s="4">
        <v>1245151.5900000001</v>
      </c>
      <c r="E888" s="4">
        <v>1581840.86</v>
      </c>
      <c r="F888" s="4">
        <v>5457668.71</v>
      </c>
    </row>
    <row r="889" spans="1:6" ht="12.75" customHeight="1" x14ac:dyDescent="0.2">
      <c r="A889" s="3" t="s">
        <v>1777</v>
      </c>
      <c r="B889" s="3" t="s">
        <v>1778</v>
      </c>
      <c r="C889" s="4">
        <v>1915117.57</v>
      </c>
      <c r="D889" s="4">
        <v>240217.09</v>
      </c>
      <c r="E889" s="4">
        <v>1143614.6200000001</v>
      </c>
      <c r="F889" s="4">
        <v>2818515.1</v>
      </c>
    </row>
    <row r="890" spans="1:6" ht="12.75" customHeight="1" x14ac:dyDescent="0.2">
      <c r="A890" s="3" t="s">
        <v>1779</v>
      </c>
      <c r="B890" s="3" t="s">
        <v>1780</v>
      </c>
      <c r="C890" s="4">
        <v>401844.21</v>
      </c>
      <c r="D890" s="4">
        <v>83357.81</v>
      </c>
      <c r="E890" s="4">
        <v>125799.53</v>
      </c>
      <c r="F890" s="4">
        <v>444285.93</v>
      </c>
    </row>
    <row r="891" spans="1:6" ht="12.75" customHeight="1" x14ac:dyDescent="0.2">
      <c r="A891" s="3" t="s">
        <v>1781</v>
      </c>
      <c r="B891" s="3" t="s">
        <v>1782</v>
      </c>
      <c r="C891" s="4">
        <v>153131.68</v>
      </c>
      <c r="D891" s="4">
        <v>19405.240000000002</v>
      </c>
      <c r="E891" s="4">
        <v>91414.58</v>
      </c>
      <c r="F891" s="4">
        <v>225141.02</v>
      </c>
    </row>
    <row r="892" spans="1:6" ht="12.75" customHeight="1" x14ac:dyDescent="0.2">
      <c r="A892" s="3" t="s">
        <v>1783</v>
      </c>
      <c r="B892" s="3" t="s">
        <v>1784</v>
      </c>
      <c r="C892" s="4">
        <v>2212675.6</v>
      </c>
      <c r="D892" s="4">
        <v>0</v>
      </c>
      <c r="E892" s="4">
        <v>0</v>
      </c>
      <c r="F892" s="4">
        <v>2212675.6</v>
      </c>
    </row>
    <row r="893" spans="1:6" ht="12.75" customHeight="1" x14ac:dyDescent="0.2">
      <c r="A893" s="3" t="s">
        <v>1785</v>
      </c>
      <c r="B893" s="3" t="s">
        <v>1786</v>
      </c>
      <c r="C893" s="4">
        <f>C894</f>
        <v>7368446.9500000002</v>
      </c>
      <c r="D893" s="4">
        <f>D894</f>
        <v>32966349.77</v>
      </c>
      <c r="E893" s="4">
        <f>E894</f>
        <v>33019941.259999998</v>
      </c>
      <c r="F893" s="4">
        <f>F894</f>
        <v>7422038.4400000004</v>
      </c>
    </row>
    <row r="894" spans="1:6" ht="12.75" customHeight="1" x14ac:dyDescent="0.2">
      <c r="A894" s="3" t="s">
        <v>1787</v>
      </c>
      <c r="B894" s="3" t="s">
        <v>1788</v>
      </c>
      <c r="C894" s="4">
        <f>SUM(C895:C907)</f>
        <v>7368446.9500000002</v>
      </c>
      <c r="D894" s="4">
        <f>SUM(D895:D907)</f>
        <v>32966349.77</v>
      </c>
      <c r="E894" s="4">
        <f>SUM(E895:E907)</f>
        <v>33019941.259999998</v>
      </c>
      <c r="F894" s="4">
        <f>SUM(F895:F907)</f>
        <v>7422038.4400000004</v>
      </c>
    </row>
    <row r="895" spans="1:6" ht="12.75" customHeight="1" x14ac:dyDescent="0.2">
      <c r="A895" s="3" t="s">
        <v>1789</v>
      </c>
      <c r="B895" s="3" t="s">
        <v>1790</v>
      </c>
      <c r="C895" s="4">
        <v>2042817.1</v>
      </c>
      <c r="D895" s="4">
        <v>0</v>
      </c>
      <c r="E895" s="4">
        <v>0.01</v>
      </c>
      <c r="F895" s="4">
        <v>2042817.11</v>
      </c>
    </row>
    <row r="896" spans="1:6" ht="12.75" customHeight="1" x14ac:dyDescent="0.2">
      <c r="A896" s="3" t="s">
        <v>1791</v>
      </c>
      <c r="B896" s="3" t="s">
        <v>1792</v>
      </c>
      <c r="C896" s="4">
        <v>1891912.22</v>
      </c>
      <c r="D896" s="4">
        <v>1509287.06</v>
      </c>
      <c r="E896" s="4">
        <v>1568717.03</v>
      </c>
      <c r="F896" s="4">
        <v>1951342.19</v>
      </c>
    </row>
    <row r="897" spans="1:6" ht="12.75" customHeight="1" x14ac:dyDescent="0.2">
      <c r="A897" s="3" t="s">
        <v>1793</v>
      </c>
      <c r="B897" s="3" t="s">
        <v>1794</v>
      </c>
      <c r="C897" s="4">
        <v>13976.86</v>
      </c>
      <c r="D897" s="4">
        <v>5729184.7999999998</v>
      </c>
      <c r="E897" s="4">
        <v>5715207.9400000004</v>
      </c>
      <c r="F897" s="4">
        <v>0</v>
      </c>
    </row>
    <row r="898" spans="1:6" ht="12.75" customHeight="1" x14ac:dyDescent="0.2">
      <c r="A898" s="3" t="s">
        <v>1795</v>
      </c>
      <c r="B898" s="3" t="s">
        <v>1796</v>
      </c>
      <c r="C898" s="4">
        <v>602383.35</v>
      </c>
      <c r="D898" s="4">
        <v>1098544.92</v>
      </c>
      <c r="E898" s="4">
        <v>1208527.5900000001</v>
      </c>
      <c r="F898" s="4">
        <v>712366.02</v>
      </c>
    </row>
    <row r="899" spans="1:6" ht="12.75" customHeight="1" x14ac:dyDescent="0.2">
      <c r="A899" s="3" t="s">
        <v>1797</v>
      </c>
      <c r="B899" s="3" t="s">
        <v>1798</v>
      </c>
      <c r="C899" s="4">
        <v>0</v>
      </c>
      <c r="D899" s="4">
        <v>2098455.27</v>
      </c>
      <c r="E899" s="4">
        <v>2221492.5499999998</v>
      </c>
      <c r="F899" s="4">
        <v>123037.28</v>
      </c>
    </row>
    <row r="900" spans="1:6" ht="12.75" customHeight="1" x14ac:dyDescent="0.2">
      <c r="A900" s="3" t="s">
        <v>1799</v>
      </c>
      <c r="B900" s="3" t="s">
        <v>1800</v>
      </c>
      <c r="C900" s="4">
        <v>2084646.91</v>
      </c>
      <c r="D900" s="4">
        <v>6514068.4800000004</v>
      </c>
      <c r="E900" s="4">
        <v>6177467.1100000003</v>
      </c>
      <c r="F900" s="4">
        <v>1748045.54</v>
      </c>
    </row>
    <row r="901" spans="1:6" ht="12.75" customHeight="1" x14ac:dyDescent="0.2">
      <c r="A901" s="3" t="s">
        <v>1801</v>
      </c>
      <c r="B901" s="3" t="s">
        <v>1802</v>
      </c>
      <c r="C901" s="4">
        <v>12332.6</v>
      </c>
      <c r="D901" s="4">
        <v>0</v>
      </c>
      <c r="E901" s="4">
        <v>0</v>
      </c>
      <c r="F901" s="4">
        <v>12332.6</v>
      </c>
    </row>
    <row r="902" spans="1:6" ht="12.75" customHeight="1" x14ac:dyDescent="0.2">
      <c r="A902" s="3" t="s">
        <v>1803</v>
      </c>
      <c r="B902" s="3" t="s">
        <v>1804</v>
      </c>
      <c r="C902" s="4">
        <v>0</v>
      </c>
      <c r="D902" s="4">
        <v>7707417.6299999999</v>
      </c>
      <c r="E902" s="4">
        <v>7707417.6299999999</v>
      </c>
      <c r="F902" s="4">
        <v>0</v>
      </c>
    </row>
    <row r="903" spans="1:6" ht="12.75" customHeight="1" x14ac:dyDescent="0.2">
      <c r="A903" s="3" t="s">
        <v>1805</v>
      </c>
      <c r="B903" s="3" t="s">
        <v>1806</v>
      </c>
      <c r="C903" s="4">
        <v>709262.05</v>
      </c>
      <c r="D903" s="4">
        <v>907935.31</v>
      </c>
      <c r="E903" s="4">
        <v>1015124.56</v>
      </c>
      <c r="F903" s="4">
        <v>816451.3</v>
      </c>
    </row>
    <row r="904" spans="1:6" ht="12.75" customHeight="1" x14ac:dyDescent="0.2">
      <c r="A904" s="3" t="s">
        <v>1807</v>
      </c>
      <c r="B904" s="3" t="s">
        <v>1808</v>
      </c>
      <c r="C904" s="4">
        <v>1580.13</v>
      </c>
      <c r="D904" s="4">
        <v>0</v>
      </c>
      <c r="E904" s="4">
        <v>0</v>
      </c>
      <c r="F904" s="4">
        <v>1580.13</v>
      </c>
    </row>
    <row r="905" spans="1:6" ht="12.75" customHeight="1" x14ac:dyDescent="0.2">
      <c r="A905" s="3" t="s">
        <v>1809</v>
      </c>
      <c r="B905" s="3" t="s">
        <v>1810</v>
      </c>
      <c r="C905" s="4">
        <v>8860</v>
      </c>
      <c r="D905" s="4">
        <v>0</v>
      </c>
      <c r="E905" s="4">
        <v>4530.54</v>
      </c>
      <c r="F905" s="4">
        <v>13390.54</v>
      </c>
    </row>
    <row r="906" spans="1:6" ht="12.75" customHeight="1" x14ac:dyDescent="0.2">
      <c r="A906" s="3" t="s">
        <v>1811</v>
      </c>
      <c r="B906" s="3" t="s">
        <v>1812</v>
      </c>
      <c r="C906" s="4">
        <v>675.73</v>
      </c>
      <c r="D906" s="4">
        <v>0</v>
      </c>
      <c r="E906" s="4">
        <v>0</v>
      </c>
      <c r="F906" s="4">
        <v>675.73</v>
      </c>
    </row>
    <row r="907" spans="1:6" ht="12.75" customHeight="1" x14ac:dyDescent="0.2">
      <c r="A907" s="3" t="s">
        <v>1813</v>
      </c>
      <c r="B907" s="3" t="s">
        <v>1814</v>
      </c>
      <c r="C907" s="4">
        <v>0</v>
      </c>
      <c r="D907" s="4">
        <v>7401456.2999999998</v>
      </c>
      <c r="E907" s="4">
        <v>7401456.2999999998</v>
      </c>
      <c r="F907" s="4">
        <v>0</v>
      </c>
    </row>
    <row r="908" spans="1:6" ht="12.75" customHeight="1" x14ac:dyDescent="0.2">
      <c r="A908" s="3" t="s">
        <v>1815</v>
      </c>
      <c r="B908" s="3" t="s">
        <v>282</v>
      </c>
      <c r="C908" s="4">
        <f>C909+C913+C917+C921</f>
        <v>6107483.7400000002</v>
      </c>
      <c r="D908" s="4">
        <f>D909+D913+D917+D921</f>
        <v>293276.44</v>
      </c>
      <c r="E908" s="4">
        <f>E909+E913+E917+E921</f>
        <v>438242.93</v>
      </c>
      <c r="F908" s="4">
        <f>F909+F913+F917+F921</f>
        <v>6252450.2300000004</v>
      </c>
    </row>
    <row r="909" spans="1:6" ht="12.75" customHeight="1" x14ac:dyDescent="0.2">
      <c r="A909" s="3" t="s">
        <v>1816</v>
      </c>
      <c r="B909" s="3" t="s">
        <v>1817</v>
      </c>
      <c r="C909" s="4">
        <f>C910</f>
        <v>328863.49</v>
      </c>
      <c r="D909" s="4">
        <f>D910</f>
        <v>201779.88</v>
      </c>
      <c r="E909" s="4">
        <f>E910</f>
        <v>5937.94</v>
      </c>
      <c r="F909" s="4">
        <f>F910</f>
        <v>133021.55000000002</v>
      </c>
    </row>
    <row r="910" spans="1:6" ht="12.75" customHeight="1" x14ac:dyDescent="0.2">
      <c r="A910" s="3" t="s">
        <v>1818</v>
      </c>
      <c r="B910" s="3" t="s">
        <v>1819</v>
      </c>
      <c r="C910" s="4">
        <f>SUM(C911:C912)</f>
        <v>328863.49</v>
      </c>
      <c r="D910" s="4">
        <f>SUM(D911:D912)</f>
        <v>201779.88</v>
      </c>
      <c r="E910" s="4">
        <f>SUM(E911:E912)</f>
        <v>5937.94</v>
      </c>
      <c r="F910" s="4">
        <f>SUM(F911:F912)</f>
        <v>133021.55000000002</v>
      </c>
    </row>
    <row r="911" spans="1:6" ht="12.75" customHeight="1" x14ac:dyDescent="0.2">
      <c r="A911" s="3" t="s">
        <v>1820</v>
      </c>
      <c r="B911" s="3" t="s">
        <v>1762</v>
      </c>
      <c r="C911" s="4">
        <v>336299.79</v>
      </c>
      <c r="D911" s="4">
        <v>201779.88</v>
      </c>
      <c r="E911" s="4">
        <v>0</v>
      </c>
      <c r="F911" s="4">
        <v>134519.91</v>
      </c>
    </row>
    <row r="912" spans="1:6" ht="12.75" customHeight="1" x14ac:dyDescent="0.2">
      <c r="A912" s="3" t="s">
        <v>1821</v>
      </c>
      <c r="B912" s="3" t="s">
        <v>1822</v>
      </c>
      <c r="C912" s="4">
        <v>-7436.3</v>
      </c>
      <c r="D912" s="4">
        <v>0</v>
      </c>
      <c r="E912" s="4">
        <v>5937.94</v>
      </c>
      <c r="F912" s="4">
        <v>-1498.36</v>
      </c>
    </row>
    <row r="913" spans="1:6" ht="12.75" customHeight="1" x14ac:dyDescent="0.2">
      <c r="A913" s="3" t="s">
        <v>1823</v>
      </c>
      <c r="B913" s="3" t="s">
        <v>1768</v>
      </c>
      <c r="C913" s="4">
        <f>C914</f>
        <v>832221.82</v>
      </c>
      <c r="D913" s="4">
        <f>D914</f>
        <v>0</v>
      </c>
      <c r="E913" s="4">
        <f>E914</f>
        <v>0</v>
      </c>
      <c r="F913" s="4">
        <f>F914</f>
        <v>832221.82</v>
      </c>
    </row>
    <row r="914" spans="1:6" ht="12.75" customHeight="1" x14ac:dyDescent="0.2">
      <c r="A914" s="3" t="s">
        <v>1824</v>
      </c>
      <c r="B914" s="3" t="s">
        <v>1768</v>
      </c>
      <c r="C914" s="4">
        <f>SUM(C915:C916)</f>
        <v>832221.82</v>
      </c>
      <c r="D914" s="4">
        <f>SUM(D915:D916)</f>
        <v>0</v>
      </c>
      <c r="E914" s="4">
        <f>SUM(E915:E916)</f>
        <v>0</v>
      </c>
      <c r="F914" s="4">
        <f>SUM(F915:F916)</f>
        <v>832221.82</v>
      </c>
    </row>
    <row r="915" spans="1:6" ht="12.75" customHeight="1" x14ac:dyDescent="0.2">
      <c r="A915" s="3" t="s">
        <v>1825</v>
      </c>
      <c r="B915" s="3" t="s">
        <v>1770</v>
      </c>
      <c r="C915" s="4">
        <v>826257</v>
      </c>
      <c r="D915" s="4">
        <v>0</v>
      </c>
      <c r="E915" s="4">
        <v>0</v>
      </c>
      <c r="F915" s="4">
        <v>826257</v>
      </c>
    </row>
    <row r="916" spans="1:6" ht="12.75" customHeight="1" x14ac:dyDescent="0.2">
      <c r="A916" s="3" t="s">
        <v>1826</v>
      </c>
      <c r="B916" s="3" t="s">
        <v>1827</v>
      </c>
      <c r="C916" s="4">
        <v>5964.82</v>
      </c>
      <c r="D916" s="4">
        <v>0</v>
      </c>
      <c r="E916" s="4">
        <v>0</v>
      </c>
      <c r="F916" s="4">
        <v>5964.82</v>
      </c>
    </row>
    <row r="917" spans="1:6" ht="12.75" customHeight="1" x14ac:dyDescent="0.2">
      <c r="A917" s="3" t="s">
        <v>1828</v>
      </c>
      <c r="B917" s="3" t="s">
        <v>1829</v>
      </c>
      <c r="C917" s="4">
        <f>C918</f>
        <v>386217.63</v>
      </c>
      <c r="D917" s="4">
        <f>D918</f>
        <v>91496.56</v>
      </c>
      <c r="E917" s="4">
        <f>E918</f>
        <v>432304.99</v>
      </c>
      <c r="F917" s="4">
        <f>F918</f>
        <v>727026.06</v>
      </c>
    </row>
    <row r="918" spans="1:6" ht="12.75" customHeight="1" x14ac:dyDescent="0.2">
      <c r="A918" s="3" t="s">
        <v>1830</v>
      </c>
      <c r="B918" s="3" t="s">
        <v>1829</v>
      </c>
      <c r="C918" s="4">
        <f>SUM(C919:C920)</f>
        <v>386217.63</v>
      </c>
      <c r="D918" s="4">
        <f>SUM(D919:D920)</f>
        <v>91496.56</v>
      </c>
      <c r="E918" s="4">
        <f>SUM(E919:E920)</f>
        <v>432304.99</v>
      </c>
      <c r="F918" s="4">
        <f>SUM(F919:F920)</f>
        <v>727026.06</v>
      </c>
    </row>
    <row r="919" spans="1:6" ht="12.75" customHeight="1" x14ac:dyDescent="0.2">
      <c r="A919" s="3" t="s">
        <v>1831</v>
      </c>
      <c r="B919" s="3" t="s">
        <v>1832</v>
      </c>
      <c r="C919" s="4">
        <v>386217.63</v>
      </c>
      <c r="D919" s="4">
        <v>38438.410000000003</v>
      </c>
      <c r="E919" s="4">
        <v>7838.52</v>
      </c>
      <c r="F919" s="4">
        <v>355617.74</v>
      </c>
    </row>
    <row r="920" spans="1:6" ht="12.75" customHeight="1" x14ac:dyDescent="0.2">
      <c r="A920" s="3" t="s">
        <v>1833</v>
      </c>
      <c r="B920" s="3" t="s">
        <v>1834</v>
      </c>
      <c r="C920" s="4">
        <v>0</v>
      </c>
      <c r="D920" s="4">
        <v>53058.15</v>
      </c>
      <c r="E920" s="4">
        <v>424466.47</v>
      </c>
      <c r="F920" s="4">
        <v>371408.32</v>
      </c>
    </row>
    <row r="921" spans="1:6" ht="12.75" customHeight="1" x14ac:dyDescent="0.2">
      <c r="A921" s="3" t="s">
        <v>1835</v>
      </c>
      <c r="B921" s="3" t="s">
        <v>348</v>
      </c>
      <c r="C921" s="4">
        <f>C922</f>
        <v>4560180.8</v>
      </c>
      <c r="D921" s="4">
        <f>D922</f>
        <v>0</v>
      </c>
      <c r="E921" s="4">
        <f>E922</f>
        <v>0</v>
      </c>
      <c r="F921" s="4">
        <f>F922</f>
        <v>4560180.8</v>
      </c>
    </row>
    <row r="922" spans="1:6" ht="12.75" customHeight="1" x14ac:dyDescent="0.2">
      <c r="A922" s="3" t="s">
        <v>1836</v>
      </c>
      <c r="B922" s="3" t="s">
        <v>348</v>
      </c>
      <c r="C922" s="4">
        <f>SUM(C923:C924)</f>
        <v>4560180.8</v>
      </c>
      <c r="D922" s="4">
        <f>SUM(D923:D924)</f>
        <v>0</v>
      </c>
      <c r="E922" s="4">
        <f>SUM(E923:E924)</f>
        <v>0</v>
      </c>
      <c r="F922" s="4">
        <f>SUM(F923:F924)</f>
        <v>4560180.8</v>
      </c>
    </row>
    <row r="923" spans="1:6" ht="12.75" customHeight="1" x14ac:dyDescent="0.2">
      <c r="A923" s="3" t="s">
        <v>1837</v>
      </c>
      <c r="B923" s="3" t="s">
        <v>1838</v>
      </c>
      <c r="C923" s="4">
        <v>3538122.8</v>
      </c>
      <c r="D923" s="4">
        <v>0</v>
      </c>
      <c r="E923" s="4">
        <v>0</v>
      </c>
      <c r="F923" s="4">
        <v>3538122.8</v>
      </c>
    </row>
    <row r="924" spans="1:6" ht="12.75" customHeight="1" x14ac:dyDescent="0.2">
      <c r="A924" s="3" t="s">
        <v>1839</v>
      </c>
      <c r="B924" s="3" t="s">
        <v>1840</v>
      </c>
      <c r="C924" s="4">
        <v>1022058</v>
      </c>
      <c r="D924" s="4">
        <v>0</v>
      </c>
      <c r="E924" s="4">
        <v>0</v>
      </c>
      <c r="F924" s="4">
        <v>1022058</v>
      </c>
    </row>
    <row r="925" spans="1:6" ht="12.75" customHeight="1" x14ac:dyDescent="0.2">
      <c r="A925" s="3" t="s">
        <v>1841</v>
      </c>
      <c r="B925" s="3" t="s">
        <v>1842</v>
      </c>
      <c r="C925" s="4">
        <f>C926+C933</f>
        <v>13933667.689999999</v>
      </c>
      <c r="D925" s="4">
        <f>D926+D933</f>
        <v>33014</v>
      </c>
      <c r="E925" s="4">
        <f>E926+E933</f>
        <v>33014</v>
      </c>
      <c r="F925" s="4">
        <f>F926+F933</f>
        <v>13933667.689999999</v>
      </c>
    </row>
    <row r="926" spans="1:6" ht="12.75" customHeight="1" x14ac:dyDescent="0.2">
      <c r="A926" s="3" t="s">
        <v>1843</v>
      </c>
      <c r="B926" s="3" t="s">
        <v>1844</v>
      </c>
      <c r="C926" s="4">
        <f>C927</f>
        <v>10109887.289999999</v>
      </c>
      <c r="D926" s="4">
        <f>D927</f>
        <v>0</v>
      </c>
      <c r="E926" s="4">
        <f>E927</f>
        <v>33014</v>
      </c>
      <c r="F926" s="4">
        <f>F927</f>
        <v>10142901.289999999</v>
      </c>
    </row>
    <row r="927" spans="1:6" ht="12.75" customHeight="1" x14ac:dyDescent="0.2">
      <c r="A927" s="3" t="s">
        <v>1845</v>
      </c>
      <c r="B927" s="3" t="s">
        <v>1844</v>
      </c>
      <c r="C927" s="4">
        <f>SUM(C928:C932)</f>
        <v>10109887.289999999</v>
      </c>
      <c r="D927" s="4">
        <f>SUM(D928:D932)</f>
        <v>0</v>
      </c>
      <c r="E927" s="4">
        <f>SUM(E928:E932)</f>
        <v>33014</v>
      </c>
      <c r="F927" s="4">
        <f>SUM(F928:F932)</f>
        <v>10142901.289999999</v>
      </c>
    </row>
    <row r="928" spans="1:6" ht="12.75" customHeight="1" x14ac:dyDescent="0.2">
      <c r="A928" s="3" t="s">
        <v>1846</v>
      </c>
      <c r="B928" s="3" t="s">
        <v>1847</v>
      </c>
      <c r="C928" s="4">
        <v>-3368569.03</v>
      </c>
      <c r="D928" s="4">
        <v>0</v>
      </c>
      <c r="E928" s="4">
        <v>0</v>
      </c>
      <c r="F928" s="4">
        <v>-3368569.03</v>
      </c>
    </row>
    <row r="929" spans="1:6" ht="12.75" customHeight="1" x14ac:dyDescent="0.2">
      <c r="A929" s="3" t="s">
        <v>1848</v>
      </c>
      <c r="B929" s="3" t="s">
        <v>1849</v>
      </c>
      <c r="C929" s="4">
        <v>-1738283.62</v>
      </c>
      <c r="D929" s="4">
        <v>0</v>
      </c>
      <c r="E929" s="4">
        <v>33014</v>
      </c>
      <c r="F929" s="4">
        <v>-1705269.62</v>
      </c>
    </row>
    <row r="930" spans="1:6" ht="12.75" customHeight="1" x14ac:dyDescent="0.2">
      <c r="A930" s="3" t="s">
        <v>1850</v>
      </c>
      <c r="B930" s="3" t="s">
        <v>1851</v>
      </c>
      <c r="C930" s="4">
        <v>16739.939999999999</v>
      </c>
      <c r="D930" s="4">
        <v>0</v>
      </c>
      <c r="E930" s="4">
        <v>0</v>
      </c>
      <c r="F930" s="4">
        <v>16739.939999999999</v>
      </c>
    </row>
    <row r="931" spans="1:6" ht="12.75" customHeight="1" x14ac:dyDescent="0.2">
      <c r="A931" s="3" t="s">
        <v>1852</v>
      </c>
      <c r="B931" s="3" t="s">
        <v>1853</v>
      </c>
      <c r="C931" s="4">
        <v>5000000</v>
      </c>
      <c r="D931" s="4">
        <v>0</v>
      </c>
      <c r="E931" s="4">
        <v>0</v>
      </c>
      <c r="F931" s="4">
        <v>5000000</v>
      </c>
    </row>
    <row r="932" spans="1:6" ht="12.75" customHeight="1" x14ac:dyDescent="0.2">
      <c r="A932" s="3" t="s">
        <v>1854</v>
      </c>
      <c r="B932" s="3" t="s">
        <v>1855</v>
      </c>
      <c r="C932" s="4">
        <v>10200000</v>
      </c>
      <c r="D932" s="4">
        <v>0</v>
      </c>
      <c r="E932" s="4">
        <v>0</v>
      </c>
      <c r="F932" s="4">
        <v>10200000</v>
      </c>
    </row>
    <row r="933" spans="1:6" ht="12.75" customHeight="1" x14ac:dyDescent="0.2">
      <c r="A933" s="3" t="s">
        <v>1856</v>
      </c>
      <c r="B933" s="3" t="s">
        <v>1857</v>
      </c>
      <c r="C933" s="4">
        <f>C934</f>
        <v>3823780.4</v>
      </c>
      <c r="D933" s="4">
        <f>D934</f>
        <v>33014</v>
      </c>
      <c r="E933" s="4">
        <f>E934</f>
        <v>0</v>
      </c>
      <c r="F933" s="4">
        <f>F934</f>
        <v>3790766.4</v>
      </c>
    </row>
    <row r="934" spans="1:6" ht="12.75" customHeight="1" x14ac:dyDescent="0.2">
      <c r="A934" s="3" t="s">
        <v>1858</v>
      </c>
      <c r="B934" s="3" t="s">
        <v>1857</v>
      </c>
      <c r="C934" s="4">
        <f>SUM(C935:C935)</f>
        <v>3823780.4</v>
      </c>
      <c r="D934" s="4">
        <f>SUM(D935:D935)</f>
        <v>33014</v>
      </c>
      <c r="E934" s="4">
        <f>SUM(E935:E935)</f>
        <v>0</v>
      </c>
      <c r="F934" s="4">
        <f>SUM(F935:F935)</f>
        <v>3790766.4</v>
      </c>
    </row>
    <row r="935" spans="1:6" ht="12.75" customHeight="1" x14ac:dyDescent="0.2">
      <c r="A935" s="3" t="s">
        <v>1859</v>
      </c>
      <c r="B935" s="3" t="s">
        <v>1857</v>
      </c>
      <c r="C935" s="4">
        <v>3823780.4</v>
      </c>
      <c r="D935" s="4">
        <v>33014</v>
      </c>
      <c r="E935" s="4">
        <v>0</v>
      </c>
      <c r="F935" s="4">
        <v>3790766.4</v>
      </c>
    </row>
    <row r="936" spans="1:6" ht="12.75" customHeight="1" x14ac:dyDescent="0.2">
      <c r="A936" s="3" t="s">
        <v>1860</v>
      </c>
      <c r="B936" s="3" t="s">
        <v>1861</v>
      </c>
      <c r="C936" s="4">
        <f>C937+C988+C996+C1002+C1007</f>
        <v>76186027.379999995</v>
      </c>
      <c r="D936" s="4">
        <f>D937+D988+D996+D1002+D1007</f>
        <v>614256.37</v>
      </c>
      <c r="E936" s="4">
        <f>E937+E988+E996+E1002+E1007</f>
        <v>40006766.779999994</v>
      </c>
      <c r="F936" s="4">
        <f>F937+F988+F996+F1002+F1007</f>
        <v>115578537.79000001</v>
      </c>
    </row>
    <row r="937" spans="1:6" ht="12.75" customHeight="1" x14ac:dyDescent="0.2">
      <c r="A937" s="3" t="s">
        <v>1862</v>
      </c>
      <c r="B937" s="3" t="s">
        <v>1863</v>
      </c>
      <c r="C937" s="4">
        <f>C938+C941</f>
        <v>72442191.699999988</v>
      </c>
      <c r="D937" s="4">
        <f>D938+D941</f>
        <v>112877.42</v>
      </c>
      <c r="E937" s="4">
        <f>E938+E941</f>
        <v>38681112.160000004</v>
      </c>
      <c r="F937" s="4">
        <f>F938+F941</f>
        <v>111010426.44</v>
      </c>
    </row>
    <row r="938" spans="1:6" ht="12.75" customHeight="1" x14ac:dyDescent="0.2">
      <c r="A938" s="3" t="s">
        <v>1864</v>
      </c>
      <c r="B938" s="3" t="s">
        <v>1865</v>
      </c>
      <c r="C938" s="4">
        <f>C939</f>
        <v>3196.28</v>
      </c>
      <c r="D938" s="4">
        <f>D939</f>
        <v>0</v>
      </c>
      <c r="E938" s="4">
        <f>E939</f>
        <v>34505</v>
      </c>
      <c r="F938" s="4">
        <f>F939</f>
        <v>37701.279999999999</v>
      </c>
    </row>
    <row r="939" spans="1:6" ht="12.75" customHeight="1" x14ac:dyDescent="0.2">
      <c r="A939" s="3" t="s">
        <v>1866</v>
      </c>
      <c r="B939" s="3" t="s">
        <v>1867</v>
      </c>
      <c r="C939" s="4">
        <f>SUM(C940:C940)</f>
        <v>3196.28</v>
      </c>
      <c r="D939" s="4">
        <f>SUM(D940:D940)</f>
        <v>0</v>
      </c>
      <c r="E939" s="4">
        <f>SUM(E940:E940)</f>
        <v>34505</v>
      </c>
      <c r="F939" s="4">
        <f>SUM(F940:F940)</f>
        <v>37701.279999999999</v>
      </c>
    </row>
    <row r="940" spans="1:6" ht="12.75" customHeight="1" x14ac:dyDescent="0.2">
      <c r="A940" s="3" t="s">
        <v>1868</v>
      </c>
      <c r="B940" s="3" t="s">
        <v>1869</v>
      </c>
      <c r="C940" s="4">
        <v>3196.28</v>
      </c>
      <c r="D940" s="4">
        <v>0</v>
      </c>
      <c r="E940" s="4">
        <v>34505</v>
      </c>
      <c r="F940" s="4">
        <v>37701.279999999999</v>
      </c>
    </row>
    <row r="941" spans="1:6" ht="12.75" customHeight="1" x14ac:dyDescent="0.2">
      <c r="A941" s="3" t="s">
        <v>1870</v>
      </c>
      <c r="B941" s="3" t="s">
        <v>1871</v>
      </c>
      <c r="C941" s="4">
        <f>C942+C963+C965+C986</f>
        <v>72438995.419999987</v>
      </c>
      <c r="D941" s="4">
        <f>D942+D963+D965+D986</f>
        <v>112877.42</v>
      </c>
      <c r="E941" s="4">
        <f>E942+E963+E965+E986</f>
        <v>38646607.160000004</v>
      </c>
      <c r="F941" s="4">
        <f>F942+F963+F965+F986</f>
        <v>110972725.16</v>
      </c>
    </row>
    <row r="942" spans="1:6" ht="12.75" customHeight="1" x14ac:dyDescent="0.2">
      <c r="A942" s="3" t="s">
        <v>1872</v>
      </c>
      <c r="B942" s="3" t="s">
        <v>1873</v>
      </c>
      <c r="C942" s="4">
        <f>SUM(C943:C962)</f>
        <v>70895345.639999986</v>
      </c>
      <c r="D942" s="4">
        <f>SUM(D943:D962)</f>
        <v>35000</v>
      </c>
      <c r="E942" s="4">
        <f>SUM(E943:E962)</f>
        <v>37504970.880000003</v>
      </c>
      <c r="F942" s="4">
        <f>SUM(F943:F962)</f>
        <v>108365316.52</v>
      </c>
    </row>
    <row r="943" spans="1:6" ht="12.75" customHeight="1" x14ac:dyDescent="0.2">
      <c r="A943" s="3" t="s">
        <v>1874</v>
      </c>
      <c r="B943" s="3" t="s">
        <v>1875</v>
      </c>
      <c r="C943" s="4">
        <v>8343592.4000000004</v>
      </c>
      <c r="D943" s="4">
        <v>35000</v>
      </c>
      <c r="E943" s="4">
        <v>3961634.48</v>
      </c>
      <c r="F943" s="4">
        <v>12270226.880000001</v>
      </c>
    </row>
    <row r="944" spans="1:6" ht="12.75" customHeight="1" x14ac:dyDescent="0.2">
      <c r="A944" s="3" t="s">
        <v>1876</v>
      </c>
      <c r="B944" s="3" t="s">
        <v>1877</v>
      </c>
      <c r="C944" s="4">
        <v>342062.46</v>
      </c>
      <c r="D944" s="4">
        <v>0</v>
      </c>
      <c r="E944" s="4">
        <v>463173.99</v>
      </c>
      <c r="F944" s="4">
        <v>805236.45</v>
      </c>
    </row>
    <row r="945" spans="1:6" ht="12.75" customHeight="1" x14ac:dyDescent="0.2">
      <c r="A945" s="3" t="s">
        <v>1878</v>
      </c>
      <c r="B945" s="3" t="s">
        <v>1879</v>
      </c>
      <c r="C945" s="4">
        <v>368575.7</v>
      </c>
      <c r="D945" s="4">
        <v>0</v>
      </c>
      <c r="E945" s="4">
        <v>190457.35</v>
      </c>
      <c r="F945" s="4">
        <v>559033.05000000005</v>
      </c>
    </row>
    <row r="946" spans="1:6" ht="12.75" customHeight="1" x14ac:dyDescent="0.2">
      <c r="A946" s="3" t="s">
        <v>1880</v>
      </c>
      <c r="B946" s="3" t="s">
        <v>1881</v>
      </c>
      <c r="C946" s="4">
        <v>339915.36</v>
      </c>
      <c r="D946" s="4">
        <v>0</v>
      </c>
      <c r="E946" s="4">
        <v>169957.68</v>
      </c>
      <c r="F946" s="4">
        <v>509873.04</v>
      </c>
    </row>
    <row r="947" spans="1:6" ht="12.75" customHeight="1" x14ac:dyDescent="0.2">
      <c r="A947" s="3" t="s">
        <v>1882</v>
      </c>
      <c r="B947" s="3" t="s">
        <v>1883</v>
      </c>
      <c r="C947" s="4">
        <v>354653.52</v>
      </c>
      <c r="D947" s="4">
        <v>0</v>
      </c>
      <c r="E947" s="4">
        <v>177326.76</v>
      </c>
      <c r="F947" s="4">
        <v>531980.28</v>
      </c>
    </row>
    <row r="948" spans="1:6" ht="12.75" customHeight="1" x14ac:dyDescent="0.2">
      <c r="A948" s="3" t="s">
        <v>1884</v>
      </c>
      <c r="B948" s="3" t="s">
        <v>1885</v>
      </c>
      <c r="C948" s="4">
        <v>1349587.5</v>
      </c>
      <c r="D948" s="4">
        <v>0</v>
      </c>
      <c r="E948" s="4">
        <v>674793.75</v>
      </c>
      <c r="F948" s="4">
        <v>2024381.25</v>
      </c>
    </row>
    <row r="949" spans="1:6" ht="12.75" customHeight="1" x14ac:dyDescent="0.2">
      <c r="A949" s="3" t="s">
        <v>1886</v>
      </c>
      <c r="B949" s="3" t="s">
        <v>1887</v>
      </c>
      <c r="C949" s="4">
        <v>1489061.46</v>
      </c>
      <c r="D949" s="4">
        <v>0</v>
      </c>
      <c r="E949" s="4">
        <v>744530.73</v>
      </c>
      <c r="F949" s="4">
        <v>2233592.19</v>
      </c>
    </row>
    <row r="950" spans="1:6" ht="12.75" customHeight="1" x14ac:dyDescent="0.2">
      <c r="A950" s="3" t="s">
        <v>1888</v>
      </c>
      <c r="B950" s="3" t="s">
        <v>1889</v>
      </c>
      <c r="C950" s="4">
        <v>600000</v>
      </c>
      <c r="D950" s="4">
        <v>0</v>
      </c>
      <c r="E950" s="4">
        <v>300000</v>
      </c>
      <c r="F950" s="4">
        <v>900000</v>
      </c>
    </row>
    <row r="951" spans="1:6" ht="12.75" customHeight="1" x14ac:dyDescent="0.2">
      <c r="A951" s="3" t="s">
        <v>1890</v>
      </c>
      <c r="B951" s="3" t="s">
        <v>1891</v>
      </c>
      <c r="C951" s="4">
        <v>175000</v>
      </c>
      <c r="D951" s="4">
        <v>0</v>
      </c>
      <c r="E951" s="4">
        <v>140000</v>
      </c>
      <c r="F951" s="4">
        <v>315000</v>
      </c>
    </row>
    <row r="952" spans="1:6" ht="12.75" customHeight="1" x14ac:dyDescent="0.2">
      <c r="A952" s="3" t="s">
        <v>1892</v>
      </c>
      <c r="B952" s="3" t="s">
        <v>1893</v>
      </c>
      <c r="C952" s="4">
        <v>95124.03</v>
      </c>
      <c r="D952" s="4">
        <v>0</v>
      </c>
      <c r="E952" s="4">
        <v>15951.29</v>
      </c>
      <c r="F952" s="4">
        <v>111075.32</v>
      </c>
    </row>
    <row r="953" spans="1:6" ht="12.75" customHeight="1" x14ac:dyDescent="0.2">
      <c r="A953" s="3" t="s">
        <v>1894</v>
      </c>
      <c r="B953" s="3" t="s">
        <v>1895</v>
      </c>
      <c r="C953" s="4">
        <v>2728673</v>
      </c>
      <c r="D953" s="4">
        <v>0</v>
      </c>
      <c r="E953" s="4">
        <v>1500000</v>
      </c>
      <c r="F953" s="4">
        <v>4228673</v>
      </c>
    </row>
    <row r="954" spans="1:6" ht="12.75" customHeight="1" x14ac:dyDescent="0.2">
      <c r="A954" s="3" t="s">
        <v>1896</v>
      </c>
      <c r="B954" s="3" t="s">
        <v>1897</v>
      </c>
      <c r="C954" s="4">
        <v>357866.52</v>
      </c>
      <c r="D954" s="4">
        <v>0</v>
      </c>
      <c r="E954" s="4">
        <v>178933.26</v>
      </c>
      <c r="F954" s="4">
        <v>536799.78</v>
      </c>
    </row>
    <row r="955" spans="1:6" ht="12.75" customHeight="1" x14ac:dyDescent="0.2">
      <c r="A955" s="3" t="s">
        <v>1898</v>
      </c>
      <c r="B955" s="3" t="s">
        <v>1899</v>
      </c>
      <c r="C955" s="4">
        <v>9649899.3200000003</v>
      </c>
      <c r="D955" s="4">
        <v>0</v>
      </c>
      <c r="E955" s="4">
        <v>5724088.96</v>
      </c>
      <c r="F955" s="4">
        <v>15373988.279999999</v>
      </c>
    </row>
    <row r="956" spans="1:6" ht="12.75" customHeight="1" x14ac:dyDescent="0.2">
      <c r="A956" s="3" t="s">
        <v>1900</v>
      </c>
      <c r="B956" s="3" t="s">
        <v>1901</v>
      </c>
      <c r="C956" s="4">
        <v>2103210.09</v>
      </c>
      <c r="D956" s="4">
        <v>0</v>
      </c>
      <c r="E956" s="4">
        <v>1097469.93</v>
      </c>
      <c r="F956" s="4">
        <v>3200680.02</v>
      </c>
    </row>
    <row r="957" spans="1:6" ht="12.75" customHeight="1" x14ac:dyDescent="0.2">
      <c r="A957" s="3" t="s">
        <v>1902</v>
      </c>
      <c r="B957" s="3" t="s">
        <v>137</v>
      </c>
      <c r="C957" s="4">
        <v>3020213.8</v>
      </c>
      <c r="D957" s="4">
        <v>0</v>
      </c>
      <c r="E957" s="4">
        <v>1717295.56</v>
      </c>
      <c r="F957" s="4">
        <v>4737509.3600000003</v>
      </c>
    </row>
    <row r="958" spans="1:6" ht="12.75" customHeight="1" x14ac:dyDescent="0.2">
      <c r="A958" s="3" t="s">
        <v>1903</v>
      </c>
      <c r="B958" s="3" t="s">
        <v>1904</v>
      </c>
      <c r="C958" s="4">
        <v>11970056.33</v>
      </c>
      <c r="D958" s="4">
        <v>0</v>
      </c>
      <c r="E958" s="4">
        <v>6510053.75</v>
      </c>
      <c r="F958" s="4">
        <v>18480110.079999998</v>
      </c>
    </row>
    <row r="959" spans="1:6" ht="12.75" customHeight="1" x14ac:dyDescent="0.2">
      <c r="A959" s="3" t="s">
        <v>1905</v>
      </c>
      <c r="B959" s="3" t="s">
        <v>1906</v>
      </c>
      <c r="C959" s="4">
        <v>13056931.869999999</v>
      </c>
      <c r="D959" s="4">
        <v>0</v>
      </c>
      <c r="E959" s="4">
        <v>6325087.4900000002</v>
      </c>
      <c r="F959" s="4">
        <v>19382019.359999999</v>
      </c>
    </row>
    <row r="960" spans="1:6" ht="12.75" customHeight="1" x14ac:dyDescent="0.2">
      <c r="A960" s="3" t="s">
        <v>1907</v>
      </c>
      <c r="B960" s="3" t="s">
        <v>1908</v>
      </c>
      <c r="C960" s="4">
        <v>1892020.3</v>
      </c>
      <c r="D960" s="4">
        <v>0</v>
      </c>
      <c r="E960" s="4">
        <v>907231.4</v>
      </c>
      <c r="F960" s="4">
        <v>2799251.7</v>
      </c>
    </row>
    <row r="961" spans="1:6" ht="12.75" customHeight="1" x14ac:dyDescent="0.2">
      <c r="A961" s="3" t="s">
        <v>1909</v>
      </c>
      <c r="B961" s="3" t="s">
        <v>1910</v>
      </c>
      <c r="C961" s="4">
        <v>12495858.039999999</v>
      </c>
      <c r="D961" s="4">
        <v>0</v>
      </c>
      <c r="E961" s="4">
        <v>6592934.2300000004</v>
      </c>
      <c r="F961" s="4">
        <v>19088792.27</v>
      </c>
    </row>
    <row r="962" spans="1:6" ht="12.75" customHeight="1" x14ac:dyDescent="0.2">
      <c r="A962" s="3" t="s">
        <v>1911</v>
      </c>
      <c r="B962" s="3" t="s">
        <v>139</v>
      </c>
      <c r="C962" s="4">
        <v>163043.94</v>
      </c>
      <c r="D962" s="4">
        <v>0</v>
      </c>
      <c r="E962" s="4">
        <v>114050.27</v>
      </c>
      <c r="F962" s="4">
        <v>277094.21000000002</v>
      </c>
    </row>
    <row r="963" spans="1:6" ht="12.75" customHeight="1" x14ac:dyDescent="0.2">
      <c r="A963" s="3" t="s">
        <v>1912</v>
      </c>
      <c r="B963" s="3" t="s">
        <v>1913</v>
      </c>
      <c r="C963" s="4">
        <f>SUM(C964:C964)</f>
        <v>-64169.96</v>
      </c>
      <c r="D963" s="4">
        <f>SUM(D964:D964)</f>
        <v>48860.06</v>
      </c>
      <c r="E963" s="4">
        <f>SUM(E964:E964)</f>
        <v>0</v>
      </c>
      <c r="F963" s="4">
        <f>SUM(F964:F964)</f>
        <v>-113030.02</v>
      </c>
    </row>
    <row r="964" spans="1:6" ht="12.75" customHeight="1" x14ac:dyDescent="0.2">
      <c r="A964" s="3" t="s">
        <v>1914</v>
      </c>
      <c r="B964" s="3" t="s">
        <v>1915</v>
      </c>
      <c r="C964" s="4">
        <v>-64169.96</v>
      </c>
      <c r="D964" s="4">
        <v>48860.06</v>
      </c>
      <c r="E964" s="4">
        <v>0</v>
      </c>
      <c r="F964" s="4">
        <v>-113030.02</v>
      </c>
    </row>
    <row r="965" spans="1:6" ht="12.75" customHeight="1" x14ac:dyDescent="0.2">
      <c r="A965" s="3" t="s">
        <v>1916</v>
      </c>
      <c r="B965" s="3" t="s">
        <v>1917</v>
      </c>
      <c r="C965" s="4">
        <f>SUM(C966:C985)</f>
        <v>1633873.47</v>
      </c>
      <c r="D965" s="4">
        <f>SUM(D966:D985)</f>
        <v>0</v>
      </c>
      <c r="E965" s="4">
        <f>SUM(E966:E985)</f>
        <v>1141636.2800000003</v>
      </c>
      <c r="F965" s="4">
        <f>SUM(F966:F985)</f>
        <v>2775509.7500000005</v>
      </c>
    </row>
    <row r="966" spans="1:6" ht="12.75" customHeight="1" x14ac:dyDescent="0.2">
      <c r="A966" s="3" t="s">
        <v>1918</v>
      </c>
      <c r="B966" s="3" t="s">
        <v>1919</v>
      </c>
      <c r="C966" s="4">
        <v>1029.8</v>
      </c>
      <c r="D966" s="4">
        <v>0</v>
      </c>
      <c r="E966" s="4">
        <v>0</v>
      </c>
      <c r="F966" s="4">
        <v>1029.8</v>
      </c>
    </row>
    <row r="967" spans="1:6" ht="12.75" customHeight="1" x14ac:dyDescent="0.2">
      <c r="A967" s="3" t="s">
        <v>1920</v>
      </c>
      <c r="B967" s="3" t="s">
        <v>1921</v>
      </c>
      <c r="C967" s="4">
        <v>46.44</v>
      </c>
      <c r="D967" s="4">
        <v>0</v>
      </c>
      <c r="E967" s="4">
        <v>0</v>
      </c>
      <c r="F967" s="4">
        <v>46.44</v>
      </c>
    </row>
    <row r="968" spans="1:6" ht="12.75" customHeight="1" x14ac:dyDescent="0.2">
      <c r="A968" s="3" t="s">
        <v>1922</v>
      </c>
      <c r="B968" s="3" t="s">
        <v>147</v>
      </c>
      <c r="C968" s="4">
        <v>1128.07</v>
      </c>
      <c r="D968" s="4">
        <v>0</v>
      </c>
      <c r="E968" s="4">
        <v>0</v>
      </c>
      <c r="F968" s="4">
        <v>1128.07</v>
      </c>
    </row>
    <row r="969" spans="1:6" ht="12.75" customHeight="1" x14ac:dyDescent="0.2">
      <c r="A969" s="3" t="s">
        <v>1923</v>
      </c>
      <c r="B969" s="3" t="s">
        <v>1924</v>
      </c>
      <c r="C969" s="4">
        <v>166.25</v>
      </c>
      <c r="D969" s="4">
        <v>0</v>
      </c>
      <c r="E969" s="4">
        <v>0</v>
      </c>
      <c r="F969" s="4">
        <v>166.25</v>
      </c>
    </row>
    <row r="970" spans="1:6" ht="12.75" customHeight="1" x14ac:dyDescent="0.2">
      <c r="A970" s="3" t="s">
        <v>1925</v>
      </c>
      <c r="B970" s="3" t="s">
        <v>151</v>
      </c>
      <c r="C970" s="4">
        <v>47844.06</v>
      </c>
      <c r="D970" s="4">
        <v>0</v>
      </c>
      <c r="E970" s="4">
        <v>29052</v>
      </c>
      <c r="F970" s="4">
        <v>76896.06</v>
      </c>
    </row>
    <row r="971" spans="1:6" ht="12.75" customHeight="1" x14ac:dyDescent="0.2">
      <c r="A971" s="3" t="s">
        <v>1926</v>
      </c>
      <c r="B971" s="3" t="s">
        <v>1927</v>
      </c>
      <c r="C971" s="4">
        <v>1163292.81</v>
      </c>
      <c r="D971" s="4">
        <v>0</v>
      </c>
      <c r="E971" s="4">
        <v>811296.54</v>
      </c>
      <c r="F971" s="4">
        <v>1974589.35</v>
      </c>
    </row>
    <row r="972" spans="1:6" ht="12.75" customHeight="1" x14ac:dyDescent="0.2">
      <c r="A972" s="3" t="s">
        <v>1928</v>
      </c>
      <c r="B972" s="3" t="s">
        <v>1929</v>
      </c>
      <c r="C972" s="4">
        <v>917.47</v>
      </c>
      <c r="D972" s="4">
        <v>0</v>
      </c>
      <c r="E972" s="4">
        <v>0</v>
      </c>
      <c r="F972" s="4">
        <v>917.47</v>
      </c>
    </row>
    <row r="973" spans="1:6" ht="12.75" customHeight="1" x14ac:dyDescent="0.2">
      <c r="A973" s="3" t="s">
        <v>1930</v>
      </c>
      <c r="B973" s="3" t="s">
        <v>157</v>
      </c>
      <c r="C973" s="4">
        <v>301.69</v>
      </c>
      <c r="D973" s="4">
        <v>0</v>
      </c>
      <c r="E973" s="4">
        <v>0</v>
      </c>
      <c r="F973" s="4">
        <v>301.69</v>
      </c>
    </row>
    <row r="974" spans="1:6" ht="12.75" customHeight="1" x14ac:dyDescent="0.2">
      <c r="A974" s="3" t="s">
        <v>1931</v>
      </c>
      <c r="B974" s="3" t="s">
        <v>1932</v>
      </c>
      <c r="C974" s="4">
        <v>38868.68</v>
      </c>
      <c r="D974" s="4">
        <v>0</v>
      </c>
      <c r="E974" s="4">
        <v>18828.900000000001</v>
      </c>
      <c r="F974" s="4">
        <v>57697.58</v>
      </c>
    </row>
    <row r="975" spans="1:6" ht="12.75" customHeight="1" x14ac:dyDescent="0.2">
      <c r="A975" s="3" t="s">
        <v>1933</v>
      </c>
      <c r="B975" s="3" t="s">
        <v>1934</v>
      </c>
      <c r="C975" s="4">
        <v>369046.43</v>
      </c>
      <c r="D975" s="4">
        <v>0</v>
      </c>
      <c r="E975" s="4">
        <v>260394.36</v>
      </c>
      <c r="F975" s="4">
        <v>629440.79</v>
      </c>
    </row>
    <row r="976" spans="1:6" ht="12.75" customHeight="1" x14ac:dyDescent="0.2">
      <c r="A976" s="3" t="s">
        <v>1935</v>
      </c>
      <c r="B976" s="3" t="s">
        <v>165</v>
      </c>
      <c r="C976" s="4">
        <v>277.73</v>
      </c>
      <c r="D976" s="4">
        <v>0</v>
      </c>
      <c r="E976" s="4">
        <v>0</v>
      </c>
      <c r="F976" s="4">
        <v>277.73</v>
      </c>
    </row>
    <row r="977" spans="1:6" ht="12.75" customHeight="1" x14ac:dyDescent="0.2">
      <c r="A977" s="3" t="s">
        <v>1936</v>
      </c>
      <c r="B977" s="3" t="s">
        <v>169</v>
      </c>
      <c r="C977" s="4">
        <v>0</v>
      </c>
      <c r="D977" s="4">
        <v>0</v>
      </c>
      <c r="E977" s="4">
        <v>2756.49</v>
      </c>
      <c r="F977" s="4">
        <v>2756.49</v>
      </c>
    </row>
    <row r="978" spans="1:6" ht="12.75" customHeight="1" x14ac:dyDescent="0.2">
      <c r="A978" s="3" t="s">
        <v>1937</v>
      </c>
      <c r="B978" s="3" t="s">
        <v>171</v>
      </c>
      <c r="C978" s="4">
        <v>993.31</v>
      </c>
      <c r="D978" s="4">
        <v>0</v>
      </c>
      <c r="E978" s="4">
        <v>0</v>
      </c>
      <c r="F978" s="4">
        <v>993.31</v>
      </c>
    </row>
    <row r="979" spans="1:6" ht="12.75" customHeight="1" x14ac:dyDescent="0.2">
      <c r="A979" s="3" t="s">
        <v>1938</v>
      </c>
      <c r="B979" s="3" t="s">
        <v>173</v>
      </c>
      <c r="C979" s="4">
        <v>95.8</v>
      </c>
      <c r="D979" s="4">
        <v>0</v>
      </c>
      <c r="E979" s="4">
        <v>0</v>
      </c>
      <c r="F979" s="4">
        <v>95.8</v>
      </c>
    </row>
    <row r="980" spans="1:6" ht="12.75" customHeight="1" x14ac:dyDescent="0.2">
      <c r="A980" s="3" t="s">
        <v>1939</v>
      </c>
      <c r="B980" s="3" t="s">
        <v>183</v>
      </c>
      <c r="C980" s="4">
        <v>122.03</v>
      </c>
      <c r="D980" s="4">
        <v>0</v>
      </c>
      <c r="E980" s="4">
        <v>30</v>
      </c>
      <c r="F980" s="4">
        <v>152.03</v>
      </c>
    </row>
    <row r="981" spans="1:6" ht="12.75" customHeight="1" x14ac:dyDescent="0.2">
      <c r="A981" s="3" t="s">
        <v>1940</v>
      </c>
      <c r="B981" s="3" t="s">
        <v>1941</v>
      </c>
      <c r="C981" s="4">
        <v>385.93</v>
      </c>
      <c r="D981" s="4">
        <v>0</v>
      </c>
      <c r="E981" s="4">
        <v>0</v>
      </c>
      <c r="F981" s="4">
        <v>385.93</v>
      </c>
    </row>
    <row r="982" spans="1:6" ht="12.75" customHeight="1" x14ac:dyDescent="0.2">
      <c r="A982" s="3" t="s">
        <v>1942</v>
      </c>
      <c r="B982" s="3" t="s">
        <v>181</v>
      </c>
      <c r="C982" s="4">
        <v>330.6</v>
      </c>
      <c r="D982" s="4">
        <v>0</v>
      </c>
      <c r="E982" s="4">
        <v>18546.37</v>
      </c>
      <c r="F982" s="4">
        <v>18876.97</v>
      </c>
    </row>
    <row r="983" spans="1:6" ht="12.75" customHeight="1" x14ac:dyDescent="0.2">
      <c r="A983" s="3" t="s">
        <v>1943</v>
      </c>
      <c r="B983" s="3" t="s">
        <v>1944</v>
      </c>
      <c r="C983" s="4">
        <v>4826.43</v>
      </c>
      <c r="D983" s="4">
        <v>0</v>
      </c>
      <c r="E983" s="4">
        <v>0</v>
      </c>
      <c r="F983" s="4">
        <v>4826.43</v>
      </c>
    </row>
    <row r="984" spans="1:6" ht="12.75" customHeight="1" x14ac:dyDescent="0.2">
      <c r="A984" s="3" t="s">
        <v>1945</v>
      </c>
      <c r="B984" s="3" t="s">
        <v>1946</v>
      </c>
      <c r="C984" s="4">
        <v>4051.95</v>
      </c>
      <c r="D984" s="4">
        <v>0</v>
      </c>
      <c r="E984" s="4">
        <v>731.62</v>
      </c>
      <c r="F984" s="4">
        <v>4783.57</v>
      </c>
    </row>
    <row r="985" spans="1:6" ht="12.75" customHeight="1" x14ac:dyDescent="0.2">
      <c r="A985" s="3" t="s">
        <v>1947</v>
      </c>
      <c r="B985" s="3" t="s">
        <v>189</v>
      </c>
      <c r="C985" s="4">
        <v>147.99</v>
      </c>
      <c r="D985" s="4">
        <v>0</v>
      </c>
      <c r="E985" s="4">
        <v>0</v>
      </c>
      <c r="F985" s="4">
        <v>147.99</v>
      </c>
    </row>
    <row r="986" spans="1:6" ht="12.75" customHeight="1" x14ac:dyDescent="0.2">
      <c r="A986" s="3" t="s">
        <v>1948</v>
      </c>
      <c r="B986" s="3" t="s">
        <v>1949</v>
      </c>
      <c r="C986" s="4">
        <f>SUM(C987:C987)</f>
        <v>-26053.73</v>
      </c>
      <c r="D986" s="4">
        <f>SUM(D987:D987)</f>
        <v>29017.360000000001</v>
      </c>
      <c r="E986" s="4">
        <f>SUM(E987:E987)</f>
        <v>0</v>
      </c>
      <c r="F986" s="4">
        <f>SUM(F987:F987)</f>
        <v>-55071.09</v>
      </c>
    </row>
    <row r="987" spans="1:6" ht="12.75" customHeight="1" x14ac:dyDescent="0.2">
      <c r="A987" s="3" t="s">
        <v>1950</v>
      </c>
      <c r="B987" s="3" t="s">
        <v>1951</v>
      </c>
      <c r="C987" s="4">
        <v>-26053.73</v>
      </c>
      <c r="D987" s="4">
        <v>29017.360000000001</v>
      </c>
      <c r="E987" s="4">
        <v>0</v>
      </c>
      <c r="F987" s="4">
        <v>-55071.09</v>
      </c>
    </row>
    <row r="988" spans="1:6" ht="12.75" customHeight="1" x14ac:dyDescent="0.2">
      <c r="A988" s="3" t="s">
        <v>1952</v>
      </c>
      <c r="B988" s="3" t="s">
        <v>1953</v>
      </c>
      <c r="C988" s="4">
        <f>C989</f>
        <v>1110039.78</v>
      </c>
      <c r="D988" s="4">
        <f>D989</f>
        <v>0</v>
      </c>
      <c r="E988" s="4">
        <f>E989</f>
        <v>575604.89</v>
      </c>
      <c r="F988" s="4">
        <f>F989</f>
        <v>1685644.6700000002</v>
      </c>
    </row>
    <row r="989" spans="1:6" ht="12.75" customHeight="1" x14ac:dyDescent="0.2">
      <c r="A989" s="3" t="s">
        <v>1954</v>
      </c>
      <c r="B989" s="3" t="s">
        <v>1955</v>
      </c>
      <c r="C989" s="4">
        <f>C990+C994</f>
        <v>1110039.78</v>
      </c>
      <c r="D989" s="4">
        <f>D990+D994</f>
        <v>0</v>
      </c>
      <c r="E989" s="4">
        <f>E990+E994</f>
        <v>575604.89</v>
      </c>
      <c r="F989" s="4">
        <f>F990+F994</f>
        <v>1685644.6700000002</v>
      </c>
    </row>
    <row r="990" spans="1:6" ht="12.75" customHeight="1" x14ac:dyDescent="0.2">
      <c r="A990" s="3" t="s">
        <v>1956</v>
      </c>
      <c r="B990" s="3" t="s">
        <v>1957</v>
      </c>
      <c r="C990" s="4">
        <f>SUM(C991:C993)</f>
        <v>785000.4</v>
      </c>
      <c r="D990" s="4">
        <f>SUM(D991:D993)</f>
        <v>0</v>
      </c>
      <c r="E990" s="4">
        <f>SUM(E991:E993)</f>
        <v>413085.2</v>
      </c>
      <c r="F990" s="4">
        <f>SUM(F991:F993)</f>
        <v>1198085.6000000001</v>
      </c>
    </row>
    <row r="991" spans="1:6" ht="12.75" customHeight="1" x14ac:dyDescent="0.2">
      <c r="A991" s="3" t="s">
        <v>1958</v>
      </c>
      <c r="B991" s="3" t="s">
        <v>1959</v>
      </c>
      <c r="C991" s="4">
        <v>315000</v>
      </c>
      <c r="D991" s="4">
        <v>0</v>
      </c>
      <c r="E991" s="4">
        <v>162500</v>
      </c>
      <c r="F991" s="4">
        <v>477500</v>
      </c>
    </row>
    <row r="992" spans="1:6" ht="12.75" customHeight="1" x14ac:dyDescent="0.2">
      <c r="A992" s="3" t="s">
        <v>1960</v>
      </c>
      <c r="B992" s="3" t="s">
        <v>1961</v>
      </c>
      <c r="C992" s="4">
        <v>155850</v>
      </c>
      <c r="D992" s="4">
        <v>0</v>
      </c>
      <c r="E992" s="4">
        <v>93510</v>
      </c>
      <c r="F992" s="4">
        <v>249360</v>
      </c>
    </row>
    <row r="993" spans="1:6" ht="12.75" customHeight="1" x14ac:dyDescent="0.2">
      <c r="A993" s="3" t="s">
        <v>1962</v>
      </c>
      <c r="B993" s="3" t="s">
        <v>1963</v>
      </c>
      <c r="C993" s="4">
        <v>314150.40000000002</v>
      </c>
      <c r="D993" s="4">
        <v>0</v>
      </c>
      <c r="E993" s="4">
        <v>157075.20000000001</v>
      </c>
      <c r="F993" s="4">
        <v>471225.59999999998</v>
      </c>
    </row>
    <row r="994" spans="1:6" ht="12.75" customHeight="1" x14ac:dyDescent="0.2">
      <c r="A994" s="3" t="s">
        <v>1964</v>
      </c>
      <c r="B994" s="3" t="s">
        <v>1965</v>
      </c>
      <c r="C994" s="4">
        <f>SUM(C995:C995)</f>
        <v>325039.38</v>
      </c>
      <c r="D994" s="4">
        <f>SUM(D995:D995)</f>
        <v>0</v>
      </c>
      <c r="E994" s="4">
        <f>SUM(E995:E995)</f>
        <v>162519.69</v>
      </c>
      <c r="F994" s="4">
        <f>SUM(F995:F995)</f>
        <v>487559.07</v>
      </c>
    </row>
    <row r="995" spans="1:6" ht="12.75" customHeight="1" x14ac:dyDescent="0.2">
      <c r="A995" s="3" t="s">
        <v>1966</v>
      </c>
      <c r="B995" s="3" t="s">
        <v>1965</v>
      </c>
      <c r="C995" s="4">
        <v>325039.38</v>
      </c>
      <c r="D995" s="4">
        <v>0</v>
      </c>
      <c r="E995" s="4">
        <v>162519.69</v>
      </c>
      <c r="F995" s="4">
        <v>487559.07</v>
      </c>
    </row>
    <row r="996" spans="1:6" ht="12.75" customHeight="1" x14ac:dyDescent="0.2">
      <c r="A996" s="3" t="s">
        <v>1967</v>
      </c>
      <c r="B996" s="3" t="s">
        <v>1968</v>
      </c>
      <c r="C996" s="4">
        <f t="shared" ref="C996:F997" si="0">C997</f>
        <v>172249.16</v>
      </c>
      <c r="D996" s="4">
        <f t="shared" si="0"/>
        <v>501378.95</v>
      </c>
      <c r="E996" s="4">
        <f t="shared" si="0"/>
        <v>666765.91</v>
      </c>
      <c r="F996" s="4">
        <f t="shared" si="0"/>
        <v>337636.12</v>
      </c>
    </row>
    <row r="997" spans="1:6" ht="12.75" customHeight="1" x14ac:dyDescent="0.2">
      <c r="A997" s="3" t="s">
        <v>1969</v>
      </c>
      <c r="B997" s="3" t="s">
        <v>1968</v>
      </c>
      <c r="C997" s="4">
        <f t="shared" si="0"/>
        <v>172249.16</v>
      </c>
      <c r="D997" s="4">
        <f t="shared" si="0"/>
        <v>501378.95</v>
      </c>
      <c r="E997" s="4">
        <f t="shared" si="0"/>
        <v>666765.91</v>
      </c>
      <c r="F997" s="4">
        <f t="shared" si="0"/>
        <v>337636.12</v>
      </c>
    </row>
    <row r="998" spans="1:6" ht="12.75" customHeight="1" x14ac:dyDescent="0.2">
      <c r="A998" s="3" t="s">
        <v>1970</v>
      </c>
      <c r="B998" s="3" t="s">
        <v>1971</v>
      </c>
      <c r="C998" s="4">
        <f>SUM(C999:C1001)</f>
        <v>172249.16</v>
      </c>
      <c r="D998" s="4">
        <f>SUM(D999:D1001)</f>
        <v>501378.95</v>
      </c>
      <c r="E998" s="4">
        <f>SUM(E999:E1001)</f>
        <v>666765.91</v>
      </c>
      <c r="F998" s="4">
        <f>SUM(F999:F1001)</f>
        <v>337636.12</v>
      </c>
    </row>
    <row r="999" spans="1:6" ht="12.75" customHeight="1" x14ac:dyDescent="0.2">
      <c r="A999" s="3" t="s">
        <v>1972</v>
      </c>
      <c r="B999" s="3" t="s">
        <v>1973</v>
      </c>
      <c r="C999" s="4">
        <v>3727.97</v>
      </c>
      <c r="D999" s="4">
        <v>0</v>
      </c>
      <c r="E999" s="4">
        <v>2230.92</v>
      </c>
      <c r="F999" s="4">
        <v>5958.89</v>
      </c>
    </row>
    <row r="1000" spans="1:6" ht="12.75" customHeight="1" x14ac:dyDescent="0.2">
      <c r="A1000" s="3" t="s">
        <v>1974</v>
      </c>
      <c r="B1000" s="3" t="s">
        <v>1975</v>
      </c>
      <c r="C1000" s="4">
        <v>168521.19</v>
      </c>
      <c r="D1000" s="4">
        <v>0</v>
      </c>
      <c r="E1000" s="4">
        <v>163156.04</v>
      </c>
      <c r="F1000" s="4">
        <v>331677.23</v>
      </c>
    </row>
    <row r="1001" spans="1:6" ht="12.75" customHeight="1" x14ac:dyDescent="0.2">
      <c r="A1001" s="3" t="s">
        <v>1976</v>
      </c>
      <c r="B1001" s="3" t="s">
        <v>1977</v>
      </c>
      <c r="C1001" s="4">
        <v>0</v>
      </c>
      <c r="D1001" s="4">
        <v>501378.95</v>
      </c>
      <c r="E1001" s="4">
        <v>501378.95</v>
      </c>
      <c r="F1001" s="4">
        <v>0</v>
      </c>
    </row>
    <row r="1002" spans="1:6" ht="12.75" customHeight="1" x14ac:dyDescent="0.2">
      <c r="A1002" s="3" t="s">
        <v>1978</v>
      </c>
      <c r="B1002" s="3" t="s">
        <v>1979</v>
      </c>
      <c r="C1002" s="4">
        <f t="shared" ref="C1002:F1003" si="1">C1003</f>
        <v>124773.18</v>
      </c>
      <c r="D1002" s="4">
        <f t="shared" si="1"/>
        <v>0</v>
      </c>
      <c r="E1002" s="4">
        <f t="shared" si="1"/>
        <v>48194.909999999996</v>
      </c>
      <c r="F1002" s="4">
        <f t="shared" si="1"/>
        <v>172968.09</v>
      </c>
    </row>
    <row r="1003" spans="1:6" ht="12.75" customHeight="1" x14ac:dyDescent="0.2">
      <c r="A1003" s="3" t="s">
        <v>1980</v>
      </c>
      <c r="B1003" s="3" t="s">
        <v>1979</v>
      </c>
      <c r="C1003" s="4">
        <f t="shared" si="1"/>
        <v>124773.18</v>
      </c>
      <c r="D1003" s="4">
        <f t="shared" si="1"/>
        <v>0</v>
      </c>
      <c r="E1003" s="4">
        <f t="shared" si="1"/>
        <v>48194.909999999996</v>
      </c>
      <c r="F1003" s="4">
        <f t="shared" si="1"/>
        <v>172968.09</v>
      </c>
    </row>
    <row r="1004" spans="1:6" ht="12.75" customHeight="1" x14ac:dyDescent="0.2">
      <c r="A1004" s="3" t="s">
        <v>1981</v>
      </c>
      <c r="B1004" s="3" t="s">
        <v>1982</v>
      </c>
      <c r="C1004" s="4">
        <f>SUM(C1005:C1006)</f>
        <v>124773.18</v>
      </c>
      <c r="D1004" s="4">
        <f>SUM(D1005:D1006)</f>
        <v>0</v>
      </c>
      <c r="E1004" s="4">
        <f>SUM(E1005:E1006)</f>
        <v>48194.909999999996</v>
      </c>
      <c r="F1004" s="4">
        <f>SUM(F1005:F1006)</f>
        <v>172968.09</v>
      </c>
    </row>
    <row r="1005" spans="1:6" ht="12.75" customHeight="1" x14ac:dyDescent="0.2">
      <c r="A1005" s="3" t="s">
        <v>1983</v>
      </c>
      <c r="B1005" s="3" t="s">
        <v>1984</v>
      </c>
      <c r="C1005" s="4">
        <v>0</v>
      </c>
      <c r="D1005" s="4">
        <v>0</v>
      </c>
      <c r="E1005" s="4">
        <v>16338.15</v>
      </c>
      <c r="F1005" s="4">
        <v>16338.15</v>
      </c>
    </row>
    <row r="1006" spans="1:6" ht="12.75" customHeight="1" x14ac:dyDescent="0.2">
      <c r="A1006" s="3" t="s">
        <v>1985</v>
      </c>
      <c r="B1006" s="3" t="s">
        <v>1986</v>
      </c>
      <c r="C1006" s="4">
        <v>124773.18</v>
      </c>
      <c r="D1006" s="4">
        <v>0</v>
      </c>
      <c r="E1006" s="4">
        <v>31856.76</v>
      </c>
      <c r="F1006" s="4">
        <v>156629.94</v>
      </c>
    </row>
    <row r="1007" spans="1:6" ht="12.75" customHeight="1" x14ac:dyDescent="0.2">
      <c r="A1007" s="3" t="s">
        <v>1987</v>
      </c>
      <c r="B1007" s="3" t="s">
        <v>1988</v>
      </c>
      <c r="C1007" s="4">
        <f t="shared" ref="C1007:F1008" si="2">C1008</f>
        <v>2336773.5599999996</v>
      </c>
      <c r="D1007" s="4">
        <f t="shared" si="2"/>
        <v>0</v>
      </c>
      <c r="E1007" s="4">
        <f t="shared" si="2"/>
        <v>35088.909999999996</v>
      </c>
      <c r="F1007" s="4">
        <f t="shared" si="2"/>
        <v>2371862.4699999997</v>
      </c>
    </row>
    <row r="1008" spans="1:6" ht="12.75" customHeight="1" x14ac:dyDescent="0.2">
      <c r="A1008" s="3" t="s">
        <v>1989</v>
      </c>
      <c r="B1008" s="3" t="s">
        <v>1990</v>
      </c>
      <c r="C1008" s="4">
        <f t="shared" si="2"/>
        <v>2336773.5599999996</v>
      </c>
      <c r="D1008" s="4">
        <f t="shared" si="2"/>
        <v>0</v>
      </c>
      <c r="E1008" s="4">
        <f t="shared" si="2"/>
        <v>35088.909999999996</v>
      </c>
      <c r="F1008" s="4">
        <f t="shared" si="2"/>
        <v>2371862.4699999997</v>
      </c>
    </row>
    <row r="1009" spans="1:6" ht="12.75" customHeight="1" x14ac:dyDescent="0.2">
      <c r="A1009" s="3" t="s">
        <v>1991</v>
      </c>
      <c r="B1009" s="3" t="s">
        <v>1992</v>
      </c>
      <c r="C1009" s="4">
        <f>SUM(C1010:C1012)</f>
        <v>2336773.5599999996</v>
      </c>
      <c r="D1009" s="4">
        <f>SUM(D1010:D1012)</f>
        <v>0</v>
      </c>
      <c r="E1009" s="4">
        <f>SUM(E1010:E1012)</f>
        <v>35088.909999999996</v>
      </c>
      <c r="F1009" s="4">
        <f>SUM(F1010:F1012)</f>
        <v>2371862.4699999997</v>
      </c>
    </row>
    <row r="1010" spans="1:6" ht="12.75" customHeight="1" x14ac:dyDescent="0.2">
      <c r="A1010" s="3" t="s">
        <v>1993</v>
      </c>
      <c r="B1010" s="3" t="s">
        <v>1994</v>
      </c>
      <c r="C1010" s="4">
        <v>1335.55</v>
      </c>
      <c r="D1010" s="4">
        <v>0</v>
      </c>
      <c r="E1010" s="4">
        <v>0</v>
      </c>
      <c r="F1010" s="4">
        <v>1335.55</v>
      </c>
    </row>
    <row r="1011" spans="1:6" ht="12.75" customHeight="1" x14ac:dyDescent="0.2">
      <c r="A1011" s="3" t="s">
        <v>1995</v>
      </c>
      <c r="B1011" s="3" t="s">
        <v>1996</v>
      </c>
      <c r="C1011" s="4">
        <v>2335438.0099999998</v>
      </c>
      <c r="D1011" s="4">
        <v>0</v>
      </c>
      <c r="E1011" s="4">
        <v>0.2</v>
      </c>
      <c r="F1011" s="4">
        <v>2335438.21</v>
      </c>
    </row>
    <row r="1012" spans="1:6" ht="12.75" customHeight="1" x14ac:dyDescent="0.2">
      <c r="A1012" s="3" t="s">
        <v>1997</v>
      </c>
      <c r="B1012" s="3" t="s">
        <v>1998</v>
      </c>
      <c r="C1012" s="4">
        <v>0</v>
      </c>
      <c r="D1012" s="4">
        <v>0</v>
      </c>
      <c r="E1012" s="4">
        <v>35088.71</v>
      </c>
      <c r="F1012" s="4">
        <v>35088.71</v>
      </c>
    </row>
    <row r="1013" spans="1:6" ht="12.75" customHeight="1" x14ac:dyDescent="0.2">
      <c r="A1013" s="3" t="s">
        <v>1999</v>
      </c>
      <c r="B1013" s="3" t="s">
        <v>2000</v>
      </c>
      <c r="C1013" s="4">
        <f>C1014+C1158</f>
        <v>72625305.070000008</v>
      </c>
      <c r="D1013" s="4">
        <f>D1014+D1158</f>
        <v>41188406.010000005</v>
      </c>
      <c r="E1013" s="4">
        <f>E1014+E1158</f>
        <v>970344.56</v>
      </c>
      <c r="F1013" s="4">
        <f>F1014+F1158</f>
        <v>112843366.52</v>
      </c>
    </row>
    <row r="1014" spans="1:6" ht="12.75" customHeight="1" x14ac:dyDescent="0.2">
      <c r="A1014" s="3" t="s">
        <v>2001</v>
      </c>
      <c r="B1014" s="3" t="s">
        <v>2002</v>
      </c>
      <c r="C1014" s="4">
        <f>C1015+C1154</f>
        <v>72484984.370000005</v>
      </c>
      <c r="D1014" s="4">
        <f>D1015+D1154</f>
        <v>41096398.130000003</v>
      </c>
      <c r="E1014" s="4">
        <f>E1015+E1154</f>
        <v>943487.3</v>
      </c>
      <c r="F1014" s="4">
        <f>F1015+F1154</f>
        <v>112637895.2</v>
      </c>
    </row>
    <row r="1015" spans="1:6" ht="12.75" customHeight="1" x14ac:dyDescent="0.2">
      <c r="A1015" s="3" t="s">
        <v>2003</v>
      </c>
      <c r="B1015" s="3" t="s">
        <v>2004</v>
      </c>
      <c r="C1015" s="4">
        <f>C1016+C1046+C1048+C1053+C1074+C1103+C1115+C1119+C1152</f>
        <v>72690282.890000001</v>
      </c>
      <c r="D1015" s="4">
        <f>D1016+D1046+D1048+D1053+D1074+D1103+D1115+D1119+D1152</f>
        <v>40980798.93</v>
      </c>
      <c r="E1015" s="4">
        <f>E1016+E1046+E1048+E1053+E1074+E1103+E1115+E1119+E1152</f>
        <v>943475.25</v>
      </c>
      <c r="F1015" s="4">
        <f>F1016+F1046+F1048+F1053+F1074+F1103+F1115+F1119+F1152</f>
        <v>112727606.57000001</v>
      </c>
    </row>
    <row r="1016" spans="1:6" ht="12.75" customHeight="1" x14ac:dyDescent="0.2">
      <c r="A1016" s="3" t="s">
        <v>2005</v>
      </c>
      <c r="B1016" s="3" t="s">
        <v>2006</v>
      </c>
      <c r="C1016" s="4">
        <f>SUM(C1017:C1045)</f>
        <v>25097759.740000006</v>
      </c>
      <c r="D1016" s="4">
        <f>SUM(D1017:D1045)</f>
        <v>14777573.730000004</v>
      </c>
      <c r="E1016" s="4">
        <f>SUM(E1017:E1045)</f>
        <v>253810.37</v>
      </c>
      <c r="F1016" s="4">
        <f>SUM(F1017:F1045)</f>
        <v>39621523.100000009</v>
      </c>
    </row>
    <row r="1017" spans="1:6" ht="12.75" customHeight="1" x14ac:dyDescent="0.2">
      <c r="A1017" s="3" t="s">
        <v>2007</v>
      </c>
      <c r="B1017" s="3" t="s">
        <v>2008</v>
      </c>
      <c r="C1017" s="4">
        <v>16017801.99</v>
      </c>
      <c r="D1017" s="4">
        <v>10658080.98</v>
      </c>
      <c r="E1017" s="4">
        <v>156768.95999999999</v>
      </c>
      <c r="F1017" s="4">
        <v>26519114.010000002</v>
      </c>
    </row>
    <row r="1018" spans="1:6" ht="12.75" customHeight="1" x14ac:dyDescent="0.2">
      <c r="A1018" s="3" t="s">
        <v>2009</v>
      </c>
      <c r="B1018" s="3" t="s">
        <v>2010</v>
      </c>
      <c r="C1018" s="4">
        <v>938946.28</v>
      </c>
      <c r="D1018" s="4">
        <v>257403.45</v>
      </c>
      <c r="E1018" s="4">
        <v>3743.88</v>
      </c>
      <c r="F1018" s="4">
        <v>1192605.8500000001</v>
      </c>
    </row>
    <row r="1019" spans="1:6" ht="12.75" customHeight="1" x14ac:dyDescent="0.2">
      <c r="A1019" s="3" t="s">
        <v>2011</v>
      </c>
      <c r="B1019" s="3" t="s">
        <v>2012</v>
      </c>
      <c r="C1019" s="4">
        <v>3036228.44</v>
      </c>
      <c r="D1019" s="4">
        <v>615569.56999999995</v>
      </c>
      <c r="E1019" s="4">
        <v>0</v>
      </c>
      <c r="F1019" s="4">
        <v>3651798.01</v>
      </c>
    </row>
    <row r="1020" spans="1:6" ht="12.75" customHeight="1" x14ac:dyDescent="0.2">
      <c r="A1020" s="3" t="s">
        <v>2013</v>
      </c>
      <c r="B1020" s="3" t="s">
        <v>2014</v>
      </c>
      <c r="C1020" s="4">
        <v>1340061.3500000001</v>
      </c>
      <c r="D1020" s="4">
        <v>693401.65</v>
      </c>
      <c r="E1020" s="4">
        <v>0</v>
      </c>
      <c r="F1020" s="4">
        <v>2033463</v>
      </c>
    </row>
    <row r="1021" spans="1:6" ht="12.75" customHeight="1" x14ac:dyDescent="0.2">
      <c r="A1021" s="3" t="s">
        <v>2015</v>
      </c>
      <c r="B1021" s="3" t="s">
        <v>2016</v>
      </c>
      <c r="C1021" s="4">
        <v>2062509.41</v>
      </c>
      <c r="D1021" s="4">
        <v>1308267.3799999999</v>
      </c>
      <c r="E1021" s="4">
        <v>0</v>
      </c>
      <c r="F1021" s="4">
        <v>3370776.79</v>
      </c>
    </row>
    <row r="1022" spans="1:6" ht="12.75" customHeight="1" x14ac:dyDescent="0.2">
      <c r="A1022" s="3" t="s">
        <v>2017</v>
      </c>
      <c r="B1022" s="3" t="s">
        <v>2018</v>
      </c>
      <c r="C1022" s="4">
        <v>386297.7</v>
      </c>
      <c r="D1022" s="4">
        <v>213441.85</v>
      </c>
      <c r="E1022" s="4">
        <v>0</v>
      </c>
      <c r="F1022" s="4">
        <v>599739.55000000005</v>
      </c>
    </row>
    <row r="1023" spans="1:6" ht="12.75" customHeight="1" x14ac:dyDescent="0.2">
      <c r="A1023" s="3" t="s">
        <v>2019</v>
      </c>
      <c r="B1023" s="3" t="s">
        <v>2020</v>
      </c>
      <c r="C1023" s="4">
        <v>1285.71</v>
      </c>
      <c r="D1023" s="4">
        <v>515.88</v>
      </c>
      <c r="E1023" s="4">
        <v>0</v>
      </c>
      <c r="F1023" s="4">
        <v>1801.59</v>
      </c>
    </row>
    <row r="1024" spans="1:6" ht="12.75" customHeight="1" x14ac:dyDescent="0.2">
      <c r="A1024" s="3" t="s">
        <v>2021</v>
      </c>
      <c r="B1024" s="3" t="s">
        <v>2022</v>
      </c>
      <c r="C1024" s="4">
        <v>319743.69</v>
      </c>
      <c r="D1024" s="4">
        <v>219219.38</v>
      </c>
      <c r="E1024" s="4">
        <v>0</v>
      </c>
      <c r="F1024" s="4">
        <v>538963.06999999995</v>
      </c>
    </row>
    <row r="1025" spans="1:6" ht="12.75" customHeight="1" x14ac:dyDescent="0.2">
      <c r="A1025" s="3" t="s">
        <v>2023</v>
      </c>
      <c r="B1025" s="3" t="s">
        <v>2024</v>
      </c>
      <c r="C1025" s="4">
        <v>103059.54</v>
      </c>
      <c r="D1025" s="4">
        <v>21307.68</v>
      </c>
      <c r="E1025" s="4">
        <v>0</v>
      </c>
      <c r="F1025" s="4">
        <v>124367.22</v>
      </c>
    </row>
    <row r="1026" spans="1:6" ht="12.75" customHeight="1" x14ac:dyDescent="0.2">
      <c r="A1026" s="3" t="s">
        <v>2025</v>
      </c>
      <c r="B1026" s="3" t="s">
        <v>2026</v>
      </c>
      <c r="C1026" s="4">
        <v>20735.43</v>
      </c>
      <c r="D1026" s="4">
        <v>15238.52</v>
      </c>
      <c r="E1026" s="4">
        <v>0</v>
      </c>
      <c r="F1026" s="4">
        <v>35973.949999999997</v>
      </c>
    </row>
    <row r="1027" spans="1:6" ht="12.75" customHeight="1" x14ac:dyDescent="0.2">
      <c r="A1027" s="3" t="s">
        <v>2027</v>
      </c>
      <c r="B1027" s="3" t="s">
        <v>2028</v>
      </c>
      <c r="C1027" s="4">
        <v>288688.94</v>
      </c>
      <c r="D1027" s="4">
        <v>264970.43</v>
      </c>
      <c r="E1027" s="4">
        <v>93297.53</v>
      </c>
      <c r="F1027" s="4">
        <v>460361.84</v>
      </c>
    </row>
    <row r="1028" spans="1:6" ht="12.75" customHeight="1" x14ac:dyDescent="0.2">
      <c r="A1028" s="3" t="s">
        <v>2029</v>
      </c>
      <c r="B1028" s="3" t="s">
        <v>2030</v>
      </c>
      <c r="C1028" s="4">
        <v>0</v>
      </c>
      <c r="D1028" s="4">
        <v>84184</v>
      </c>
      <c r="E1028" s="4">
        <v>0</v>
      </c>
      <c r="F1028" s="4">
        <v>84184</v>
      </c>
    </row>
    <row r="1029" spans="1:6" ht="12.75" customHeight="1" x14ac:dyDescent="0.2">
      <c r="A1029" s="3" t="s">
        <v>2031</v>
      </c>
      <c r="B1029" s="3" t="s">
        <v>2032</v>
      </c>
      <c r="C1029" s="4">
        <v>16991.66</v>
      </c>
      <c r="D1029" s="4">
        <v>5648.33</v>
      </c>
      <c r="E1029" s="4">
        <v>0</v>
      </c>
      <c r="F1029" s="4">
        <v>22639.99</v>
      </c>
    </row>
    <row r="1030" spans="1:6" ht="12.75" customHeight="1" x14ac:dyDescent="0.2">
      <c r="A1030" s="3" t="s">
        <v>2033</v>
      </c>
      <c r="B1030" s="3" t="s">
        <v>2034</v>
      </c>
      <c r="C1030" s="4">
        <v>51244.82</v>
      </c>
      <c r="D1030" s="4">
        <v>24976.3</v>
      </c>
      <c r="E1030" s="4">
        <v>0</v>
      </c>
      <c r="F1030" s="4">
        <v>76221.119999999995</v>
      </c>
    </row>
    <row r="1031" spans="1:6" ht="12.75" customHeight="1" x14ac:dyDescent="0.2">
      <c r="A1031" s="3" t="s">
        <v>2035</v>
      </c>
      <c r="B1031" s="3" t="s">
        <v>2036</v>
      </c>
      <c r="C1031" s="4">
        <v>1601.34</v>
      </c>
      <c r="D1031" s="4">
        <v>1509.81</v>
      </c>
      <c r="E1031" s="4">
        <v>0</v>
      </c>
      <c r="F1031" s="4">
        <v>3111.15</v>
      </c>
    </row>
    <row r="1032" spans="1:6" ht="12.75" customHeight="1" x14ac:dyDescent="0.2">
      <c r="A1032" s="3" t="s">
        <v>2037</v>
      </c>
      <c r="B1032" s="3" t="s">
        <v>1702</v>
      </c>
      <c r="C1032" s="4">
        <v>186298.85</v>
      </c>
      <c r="D1032" s="4">
        <v>98144.48</v>
      </c>
      <c r="E1032" s="4">
        <v>0</v>
      </c>
      <c r="F1032" s="4">
        <v>284443.33</v>
      </c>
    </row>
    <row r="1033" spans="1:6" ht="12.75" customHeight="1" x14ac:dyDescent="0.2">
      <c r="A1033" s="3" t="s">
        <v>2038</v>
      </c>
      <c r="B1033" s="3" t="s">
        <v>2039</v>
      </c>
      <c r="C1033" s="4">
        <v>316.60000000000002</v>
      </c>
      <c r="D1033" s="4">
        <v>0</v>
      </c>
      <c r="E1033" s="4">
        <v>0</v>
      </c>
      <c r="F1033" s="4">
        <v>316.60000000000002</v>
      </c>
    </row>
    <row r="1034" spans="1:6" ht="12.75" customHeight="1" x14ac:dyDescent="0.2">
      <c r="A1034" s="3" t="s">
        <v>2040</v>
      </c>
      <c r="B1034" s="3" t="s">
        <v>2041</v>
      </c>
      <c r="C1034" s="4">
        <v>72775.86</v>
      </c>
      <c r="D1034" s="4">
        <v>35508.6</v>
      </c>
      <c r="E1034" s="4">
        <v>0</v>
      </c>
      <c r="F1034" s="4">
        <v>108284.46</v>
      </c>
    </row>
    <row r="1035" spans="1:6" ht="12.75" customHeight="1" x14ac:dyDescent="0.2">
      <c r="A1035" s="3" t="s">
        <v>2042</v>
      </c>
      <c r="B1035" s="3" t="s">
        <v>2043</v>
      </c>
      <c r="C1035" s="4">
        <v>19414.54</v>
      </c>
      <c r="D1035" s="4">
        <v>10377.15</v>
      </c>
      <c r="E1035" s="4">
        <v>0</v>
      </c>
      <c r="F1035" s="4">
        <v>29791.69</v>
      </c>
    </row>
    <row r="1036" spans="1:6" ht="12.75" customHeight="1" x14ac:dyDescent="0.2">
      <c r="A1036" s="3" t="s">
        <v>2044</v>
      </c>
      <c r="B1036" s="3" t="s">
        <v>2045</v>
      </c>
      <c r="C1036" s="4">
        <v>0</v>
      </c>
      <c r="D1036" s="4">
        <v>11011</v>
      </c>
      <c r="E1036" s="4">
        <v>0</v>
      </c>
      <c r="F1036" s="4">
        <v>11011</v>
      </c>
    </row>
    <row r="1037" spans="1:6" ht="12.75" customHeight="1" x14ac:dyDescent="0.2">
      <c r="A1037" s="3" t="s">
        <v>2046</v>
      </c>
      <c r="B1037" s="3" t="s">
        <v>2047</v>
      </c>
      <c r="C1037" s="4">
        <v>399.96</v>
      </c>
      <c r="D1037" s="4">
        <v>38681</v>
      </c>
      <c r="E1037" s="4">
        <v>0</v>
      </c>
      <c r="F1037" s="4">
        <v>39080.959999999999</v>
      </c>
    </row>
    <row r="1038" spans="1:6" ht="12.75" customHeight="1" x14ac:dyDescent="0.2">
      <c r="A1038" s="3" t="s">
        <v>2048</v>
      </c>
      <c r="B1038" s="3" t="s">
        <v>2049</v>
      </c>
      <c r="C1038" s="4">
        <v>65900.960000000006</v>
      </c>
      <c r="D1038" s="4">
        <v>34167.300000000003</v>
      </c>
      <c r="E1038" s="4">
        <v>0</v>
      </c>
      <c r="F1038" s="4">
        <v>100068.26</v>
      </c>
    </row>
    <row r="1039" spans="1:6" ht="12.75" customHeight="1" x14ac:dyDescent="0.2">
      <c r="A1039" s="3" t="s">
        <v>2050</v>
      </c>
      <c r="B1039" s="3" t="s">
        <v>2051</v>
      </c>
      <c r="C1039" s="4">
        <v>22114.32</v>
      </c>
      <c r="D1039" s="4">
        <v>14259.82</v>
      </c>
      <c r="E1039" s="4">
        <v>0</v>
      </c>
      <c r="F1039" s="4">
        <v>36374.14</v>
      </c>
    </row>
    <row r="1040" spans="1:6" ht="12.75" customHeight="1" x14ac:dyDescent="0.2">
      <c r="A1040" s="3" t="s">
        <v>2052</v>
      </c>
      <c r="B1040" s="3" t="s">
        <v>2053</v>
      </c>
      <c r="C1040" s="4">
        <v>33.93</v>
      </c>
      <c r="D1040" s="4">
        <v>34287</v>
      </c>
      <c r="E1040" s="4">
        <v>0</v>
      </c>
      <c r="F1040" s="4">
        <v>34320.93</v>
      </c>
    </row>
    <row r="1041" spans="1:6" ht="12.75" customHeight="1" x14ac:dyDescent="0.2">
      <c r="A1041" s="3" t="s">
        <v>2054</v>
      </c>
      <c r="B1041" s="3" t="s">
        <v>2055</v>
      </c>
      <c r="C1041" s="4">
        <v>62803.58</v>
      </c>
      <c r="D1041" s="4">
        <v>30849.39</v>
      </c>
      <c r="E1041" s="4">
        <v>0</v>
      </c>
      <c r="F1041" s="4">
        <v>93652.97</v>
      </c>
    </row>
    <row r="1042" spans="1:6" ht="12.75" customHeight="1" x14ac:dyDescent="0.2">
      <c r="A1042" s="3" t="s">
        <v>2056</v>
      </c>
      <c r="B1042" s="3" t="s">
        <v>2057</v>
      </c>
      <c r="C1042" s="4">
        <v>376.88</v>
      </c>
      <c r="D1042" s="4">
        <v>8931</v>
      </c>
      <c r="E1042" s="4">
        <v>0</v>
      </c>
      <c r="F1042" s="4">
        <v>9307.8799999999992</v>
      </c>
    </row>
    <row r="1043" spans="1:6" ht="12.75" customHeight="1" x14ac:dyDescent="0.2">
      <c r="A1043" s="3" t="s">
        <v>2058</v>
      </c>
      <c r="B1043" s="3" t="s">
        <v>2059</v>
      </c>
      <c r="C1043" s="4">
        <v>15325.27</v>
      </c>
      <c r="D1043" s="4">
        <v>7976.95</v>
      </c>
      <c r="E1043" s="4">
        <v>0</v>
      </c>
      <c r="F1043" s="4">
        <v>23302.22</v>
      </c>
    </row>
    <row r="1044" spans="1:6" ht="12.75" customHeight="1" x14ac:dyDescent="0.2">
      <c r="A1044" s="3" t="s">
        <v>2060</v>
      </c>
      <c r="B1044" s="3" t="s">
        <v>2061</v>
      </c>
      <c r="C1044" s="4">
        <v>66249.919999999998</v>
      </c>
      <c r="D1044" s="4">
        <v>32684.83</v>
      </c>
      <c r="E1044" s="4">
        <v>0</v>
      </c>
      <c r="F1044" s="4">
        <v>98934.75</v>
      </c>
    </row>
    <row r="1045" spans="1:6" ht="12.75" customHeight="1" x14ac:dyDescent="0.2">
      <c r="A1045" s="3" t="s">
        <v>2062</v>
      </c>
      <c r="B1045" s="3" t="s">
        <v>2063</v>
      </c>
      <c r="C1045" s="4">
        <v>552.77</v>
      </c>
      <c r="D1045" s="4">
        <v>36960</v>
      </c>
      <c r="E1045" s="4">
        <v>0</v>
      </c>
      <c r="F1045" s="4">
        <v>37512.769999999997</v>
      </c>
    </row>
    <row r="1046" spans="1:6" ht="12.75" customHeight="1" x14ac:dyDescent="0.2">
      <c r="A1046" s="3" t="s">
        <v>2064</v>
      </c>
      <c r="B1046" s="3" t="s">
        <v>2065</v>
      </c>
      <c r="C1046" s="4">
        <f>SUM(C1047:C1047)</f>
        <v>2017893.58</v>
      </c>
      <c r="D1046" s="4">
        <f>SUM(D1047:D1047)</f>
        <v>1127599.7</v>
      </c>
      <c r="E1046" s="4">
        <f>SUM(E1047:E1047)</f>
        <v>0</v>
      </c>
      <c r="F1046" s="4">
        <f>SUM(F1047:F1047)</f>
        <v>3145493.28</v>
      </c>
    </row>
    <row r="1047" spans="1:6" ht="12.75" customHeight="1" x14ac:dyDescent="0.2">
      <c r="A1047" s="3" t="s">
        <v>2066</v>
      </c>
      <c r="B1047" s="3" t="s">
        <v>2067</v>
      </c>
      <c r="C1047" s="4">
        <v>2017893.58</v>
      </c>
      <c r="D1047" s="4">
        <v>1127599.7</v>
      </c>
      <c r="E1047" s="4">
        <v>0</v>
      </c>
      <c r="F1047" s="4">
        <v>3145493.28</v>
      </c>
    </row>
    <row r="1048" spans="1:6" ht="12.75" customHeight="1" x14ac:dyDescent="0.2">
      <c r="A1048" s="3" t="s">
        <v>2068</v>
      </c>
      <c r="B1048" s="3" t="s">
        <v>1774</v>
      </c>
      <c r="C1048" s="4">
        <f>SUM(C1049:C1052)</f>
        <v>5224219.88</v>
      </c>
      <c r="D1048" s="4">
        <f>SUM(D1049:D1052)</f>
        <v>2942669.5900000003</v>
      </c>
      <c r="E1048" s="4">
        <f>SUM(E1049:E1052)</f>
        <v>246257.68000000002</v>
      </c>
      <c r="F1048" s="4">
        <f>SUM(F1049:F1052)</f>
        <v>7920631.79</v>
      </c>
    </row>
    <row r="1049" spans="1:6" ht="12.75" customHeight="1" x14ac:dyDescent="0.2">
      <c r="A1049" s="3" t="s">
        <v>2069</v>
      </c>
      <c r="B1049" s="3" t="s">
        <v>2070</v>
      </c>
      <c r="C1049" s="4">
        <v>2809334.13</v>
      </c>
      <c r="D1049" s="4">
        <v>1581840.86</v>
      </c>
      <c r="E1049" s="4">
        <v>134726.95000000001</v>
      </c>
      <c r="F1049" s="4">
        <v>4256448.04</v>
      </c>
    </row>
    <row r="1050" spans="1:6" ht="12.75" customHeight="1" x14ac:dyDescent="0.2">
      <c r="A1050" s="3" t="s">
        <v>2071</v>
      </c>
      <c r="B1050" s="3" t="s">
        <v>2072</v>
      </c>
      <c r="C1050" s="4">
        <v>2095710.19</v>
      </c>
      <c r="D1050" s="4">
        <v>1143614.6200000001</v>
      </c>
      <c r="E1050" s="4">
        <v>84559.33</v>
      </c>
      <c r="F1050" s="4">
        <v>3154765.48</v>
      </c>
    </row>
    <row r="1051" spans="1:6" ht="12.75" customHeight="1" x14ac:dyDescent="0.2">
      <c r="A1051" s="3" t="s">
        <v>2073</v>
      </c>
      <c r="B1051" s="3" t="s">
        <v>2074</v>
      </c>
      <c r="C1051" s="4">
        <v>151625.79</v>
      </c>
      <c r="D1051" s="4">
        <v>125799.53</v>
      </c>
      <c r="E1051" s="4">
        <v>20260.669999999998</v>
      </c>
      <c r="F1051" s="4">
        <v>257164.65</v>
      </c>
    </row>
    <row r="1052" spans="1:6" ht="12.75" customHeight="1" x14ac:dyDescent="0.2">
      <c r="A1052" s="3" t="s">
        <v>2075</v>
      </c>
      <c r="B1052" s="3" t="s">
        <v>2076</v>
      </c>
      <c r="C1052" s="4">
        <v>167549.76999999999</v>
      </c>
      <c r="D1052" s="4">
        <v>91414.58</v>
      </c>
      <c r="E1052" s="4">
        <v>6710.73</v>
      </c>
      <c r="F1052" s="4">
        <v>252253.62</v>
      </c>
    </row>
    <row r="1053" spans="1:6" ht="12.75" customHeight="1" x14ac:dyDescent="0.2">
      <c r="A1053" s="3" t="s">
        <v>2077</v>
      </c>
      <c r="B1053" s="3" t="s">
        <v>2078</v>
      </c>
      <c r="C1053" s="4">
        <f>SUM(C1054:C1073)</f>
        <v>26324928.430000003</v>
      </c>
      <c r="D1053" s="4">
        <f>SUM(D1054:D1073)</f>
        <v>13955580.370000001</v>
      </c>
      <c r="E1053" s="4">
        <f>SUM(E1054:E1073)</f>
        <v>25297.309999999998</v>
      </c>
      <c r="F1053" s="4">
        <f>SUM(F1054:F1073)</f>
        <v>40255211.490000002</v>
      </c>
    </row>
    <row r="1054" spans="1:6" ht="12.75" customHeight="1" x14ac:dyDescent="0.2">
      <c r="A1054" s="3" t="s">
        <v>2079</v>
      </c>
      <c r="B1054" s="3" t="s">
        <v>2080</v>
      </c>
      <c r="C1054" s="4">
        <v>4242101.38</v>
      </c>
      <c r="D1054" s="4">
        <v>2394328.9</v>
      </c>
      <c r="E1054" s="4">
        <v>6741.64</v>
      </c>
      <c r="F1054" s="4">
        <v>6629688.6399999997</v>
      </c>
    </row>
    <row r="1055" spans="1:6" ht="12.75" customHeight="1" x14ac:dyDescent="0.2">
      <c r="A1055" s="3" t="s">
        <v>2081</v>
      </c>
      <c r="B1055" s="3" t="s">
        <v>2082</v>
      </c>
      <c r="C1055" s="4">
        <v>1348551.79</v>
      </c>
      <c r="D1055" s="4">
        <v>752090.3</v>
      </c>
      <c r="E1055" s="4">
        <v>0</v>
      </c>
      <c r="F1055" s="4">
        <v>2100642.09</v>
      </c>
    </row>
    <row r="1056" spans="1:6" ht="12.75" customHeight="1" x14ac:dyDescent="0.2">
      <c r="A1056" s="3" t="s">
        <v>2083</v>
      </c>
      <c r="B1056" s="3" t="s">
        <v>2084</v>
      </c>
      <c r="C1056" s="4">
        <v>920937.95</v>
      </c>
      <c r="D1056" s="4">
        <v>467925.04</v>
      </c>
      <c r="E1056" s="4">
        <v>0</v>
      </c>
      <c r="F1056" s="4">
        <v>1388862.99</v>
      </c>
    </row>
    <row r="1057" spans="1:6" ht="12.75" customHeight="1" x14ac:dyDescent="0.2">
      <c r="A1057" s="3" t="s">
        <v>2085</v>
      </c>
      <c r="B1057" s="3" t="s">
        <v>2086</v>
      </c>
      <c r="C1057" s="4">
        <v>3050227</v>
      </c>
      <c r="D1057" s="4">
        <v>1926101.23</v>
      </c>
      <c r="E1057" s="4">
        <v>0.02</v>
      </c>
      <c r="F1057" s="4">
        <v>4976328.21</v>
      </c>
    </row>
    <row r="1058" spans="1:6" ht="12.75" customHeight="1" x14ac:dyDescent="0.2">
      <c r="A1058" s="3" t="s">
        <v>2087</v>
      </c>
      <c r="B1058" s="3" t="s">
        <v>2088</v>
      </c>
      <c r="C1058" s="4">
        <v>141966.71</v>
      </c>
      <c r="D1058" s="4">
        <v>81091.16</v>
      </c>
      <c r="E1058" s="4">
        <v>0.01</v>
      </c>
      <c r="F1058" s="4">
        <v>223057.86</v>
      </c>
    </row>
    <row r="1059" spans="1:6" ht="12.75" customHeight="1" x14ac:dyDescent="0.2">
      <c r="A1059" s="3" t="s">
        <v>2089</v>
      </c>
      <c r="B1059" s="3" t="s">
        <v>2090</v>
      </c>
      <c r="C1059" s="4">
        <v>399918.01</v>
      </c>
      <c r="D1059" s="4">
        <v>140742</v>
      </c>
      <c r="E1059" s="4">
        <v>0</v>
      </c>
      <c r="F1059" s="4">
        <v>540660.01</v>
      </c>
    </row>
    <row r="1060" spans="1:6" ht="12.75" customHeight="1" x14ac:dyDescent="0.2">
      <c r="A1060" s="3" t="s">
        <v>2091</v>
      </c>
      <c r="B1060" s="3" t="s">
        <v>2092</v>
      </c>
      <c r="C1060" s="4">
        <v>664864.17000000004</v>
      </c>
      <c r="D1060" s="4">
        <v>346368</v>
      </c>
      <c r="E1060" s="4">
        <v>0</v>
      </c>
      <c r="F1060" s="4">
        <v>1011232.17</v>
      </c>
    </row>
    <row r="1061" spans="1:6" ht="12.75" customHeight="1" x14ac:dyDescent="0.2">
      <c r="A1061" s="3" t="s">
        <v>2093</v>
      </c>
      <c r="B1061" s="3" t="s">
        <v>2094</v>
      </c>
      <c r="C1061" s="4">
        <v>829200.49</v>
      </c>
      <c r="D1061" s="4">
        <v>414046.91</v>
      </c>
      <c r="E1061" s="4">
        <v>0.03</v>
      </c>
      <c r="F1061" s="4">
        <v>1243247.3700000001</v>
      </c>
    </row>
    <row r="1062" spans="1:6" ht="12.75" customHeight="1" x14ac:dyDescent="0.2">
      <c r="A1062" s="3" t="s">
        <v>2095</v>
      </c>
      <c r="B1062" s="3" t="s">
        <v>2096</v>
      </c>
      <c r="C1062" s="4">
        <v>3945808.2</v>
      </c>
      <c r="D1062" s="4">
        <v>1950631.62</v>
      </c>
      <c r="E1062" s="4">
        <v>0.02</v>
      </c>
      <c r="F1062" s="4">
        <v>5896439.7999999998</v>
      </c>
    </row>
    <row r="1063" spans="1:6" ht="12.75" customHeight="1" x14ac:dyDescent="0.2">
      <c r="A1063" s="3" t="s">
        <v>2097</v>
      </c>
      <c r="B1063" s="3" t="s">
        <v>2098</v>
      </c>
      <c r="C1063" s="4">
        <v>158945.32999999999</v>
      </c>
      <c r="D1063" s="4">
        <v>104002.99</v>
      </c>
      <c r="E1063" s="4">
        <v>0</v>
      </c>
      <c r="F1063" s="4">
        <v>262948.32</v>
      </c>
    </row>
    <row r="1064" spans="1:6" ht="12.75" customHeight="1" x14ac:dyDescent="0.2">
      <c r="A1064" s="3" t="s">
        <v>2099</v>
      </c>
      <c r="B1064" s="3" t="s">
        <v>2100</v>
      </c>
      <c r="C1064" s="4">
        <v>835152.22</v>
      </c>
      <c r="D1064" s="4">
        <v>412992.25</v>
      </c>
      <c r="E1064" s="4">
        <v>0.03</v>
      </c>
      <c r="F1064" s="4">
        <v>1248144.44</v>
      </c>
    </row>
    <row r="1065" spans="1:6" ht="12.75" customHeight="1" x14ac:dyDescent="0.2">
      <c r="A1065" s="3" t="s">
        <v>2101</v>
      </c>
      <c r="B1065" s="3" t="s">
        <v>2102</v>
      </c>
      <c r="C1065" s="4">
        <v>4309135</v>
      </c>
      <c r="D1065" s="4">
        <v>1950638.6</v>
      </c>
      <c r="E1065" s="4">
        <v>0.01</v>
      </c>
      <c r="F1065" s="4">
        <v>6259773.5899999999</v>
      </c>
    </row>
    <row r="1066" spans="1:6" ht="12.75" customHeight="1" x14ac:dyDescent="0.2">
      <c r="A1066" s="3" t="s">
        <v>2103</v>
      </c>
      <c r="B1066" s="3" t="s">
        <v>2104</v>
      </c>
      <c r="C1066" s="4">
        <v>128593.53</v>
      </c>
      <c r="D1066" s="4">
        <v>78167.88</v>
      </c>
      <c r="E1066" s="4">
        <v>200.01</v>
      </c>
      <c r="F1066" s="4">
        <v>206561.4</v>
      </c>
    </row>
    <row r="1067" spans="1:6" ht="12.75" customHeight="1" x14ac:dyDescent="0.2">
      <c r="A1067" s="3" t="s">
        <v>2105</v>
      </c>
      <c r="B1067" s="3" t="s">
        <v>2106</v>
      </c>
      <c r="C1067" s="4">
        <v>77962.5</v>
      </c>
      <c r="D1067" s="4">
        <v>65673</v>
      </c>
      <c r="E1067" s="4">
        <v>0</v>
      </c>
      <c r="F1067" s="4">
        <v>143635.5</v>
      </c>
    </row>
    <row r="1068" spans="1:6" ht="12.75" customHeight="1" x14ac:dyDescent="0.2">
      <c r="A1068" s="3" t="s">
        <v>2107</v>
      </c>
      <c r="B1068" s="3" t="s">
        <v>2108</v>
      </c>
      <c r="C1068" s="4">
        <v>47674.13</v>
      </c>
      <c r="D1068" s="4">
        <v>122888.4</v>
      </c>
      <c r="E1068" s="4">
        <v>17878.68</v>
      </c>
      <c r="F1068" s="4">
        <v>152683.85</v>
      </c>
    </row>
    <row r="1069" spans="1:6" ht="12.75" customHeight="1" x14ac:dyDescent="0.2">
      <c r="A1069" s="3" t="s">
        <v>2109</v>
      </c>
      <c r="B1069" s="3" t="s">
        <v>2110</v>
      </c>
      <c r="C1069" s="4">
        <v>75452.31</v>
      </c>
      <c r="D1069" s="4">
        <v>80177.289999999994</v>
      </c>
      <c r="E1069" s="4">
        <v>52.93</v>
      </c>
      <c r="F1069" s="4">
        <v>155576.67000000001</v>
      </c>
    </row>
    <row r="1070" spans="1:6" ht="12.75" customHeight="1" x14ac:dyDescent="0.2">
      <c r="A1070" s="3" t="s">
        <v>2111</v>
      </c>
      <c r="B1070" s="3" t="s">
        <v>2112</v>
      </c>
      <c r="C1070" s="4">
        <v>77850.84</v>
      </c>
      <c r="D1070" s="4">
        <v>60450.28</v>
      </c>
      <c r="E1070" s="4">
        <v>423.92</v>
      </c>
      <c r="F1070" s="4">
        <v>137877.20000000001</v>
      </c>
    </row>
    <row r="1071" spans="1:6" ht="12.75" customHeight="1" x14ac:dyDescent="0.2">
      <c r="A1071" s="3" t="s">
        <v>2113</v>
      </c>
      <c r="B1071" s="3" t="s">
        <v>2114</v>
      </c>
      <c r="C1071" s="4">
        <v>971774.8</v>
      </c>
      <c r="D1071" s="4">
        <v>458204.56</v>
      </c>
      <c r="E1071" s="4">
        <v>0.01</v>
      </c>
      <c r="F1071" s="4">
        <v>1429979.35</v>
      </c>
    </row>
    <row r="1072" spans="1:6" ht="12.75" customHeight="1" x14ac:dyDescent="0.2">
      <c r="A1072" s="3" t="s">
        <v>2115</v>
      </c>
      <c r="B1072" s="3" t="s">
        <v>2116</v>
      </c>
      <c r="C1072" s="4">
        <v>4047762.6</v>
      </c>
      <c r="D1072" s="4">
        <v>2002319.8</v>
      </c>
      <c r="E1072" s="4">
        <v>0</v>
      </c>
      <c r="F1072" s="4">
        <v>6050082.4000000004</v>
      </c>
    </row>
    <row r="1073" spans="1:6" ht="12.75" customHeight="1" x14ac:dyDescent="0.2">
      <c r="A1073" s="3" t="s">
        <v>2117</v>
      </c>
      <c r="B1073" s="3" t="s">
        <v>2118</v>
      </c>
      <c r="C1073" s="4">
        <v>51049.47</v>
      </c>
      <c r="D1073" s="4">
        <v>146740.16</v>
      </c>
      <c r="E1073" s="4">
        <v>0</v>
      </c>
      <c r="F1073" s="4">
        <v>197789.63</v>
      </c>
    </row>
    <row r="1074" spans="1:6" ht="12.75" customHeight="1" x14ac:dyDescent="0.2">
      <c r="A1074" s="3" t="s">
        <v>2119</v>
      </c>
      <c r="B1074" s="3" t="s">
        <v>237</v>
      </c>
      <c r="C1074" s="4">
        <f>SUM(C1075:C1102)</f>
        <v>9717525.2300000004</v>
      </c>
      <c r="D1074" s="4">
        <f>SUM(D1075:D1102)</f>
        <v>6103623.96</v>
      </c>
      <c r="E1074" s="4">
        <f>SUM(E1075:E1102)</f>
        <v>371223.89</v>
      </c>
      <c r="F1074" s="4">
        <f>SUM(F1075:F1102)</f>
        <v>15449925.300000003</v>
      </c>
    </row>
    <row r="1075" spans="1:6" ht="12.75" customHeight="1" x14ac:dyDescent="0.2">
      <c r="A1075" s="3" t="s">
        <v>2120</v>
      </c>
      <c r="B1075" s="3" t="s">
        <v>239</v>
      </c>
      <c r="C1075" s="4">
        <v>1647785.63</v>
      </c>
      <c r="D1075" s="4">
        <v>1446362.17</v>
      </c>
      <c r="E1075" s="4">
        <v>81195.210000000006</v>
      </c>
      <c r="F1075" s="4">
        <v>3012952.59</v>
      </c>
    </row>
    <row r="1076" spans="1:6" ht="12.75" customHeight="1" x14ac:dyDescent="0.2">
      <c r="A1076" s="3" t="s">
        <v>2121</v>
      </c>
      <c r="B1076" s="3" t="s">
        <v>253</v>
      </c>
      <c r="C1076" s="4">
        <v>650731.29</v>
      </c>
      <c r="D1076" s="4">
        <v>380119.4</v>
      </c>
      <c r="E1076" s="4">
        <v>39352.21</v>
      </c>
      <c r="F1076" s="4">
        <v>991498.48</v>
      </c>
    </row>
    <row r="1077" spans="1:6" ht="12.75" customHeight="1" x14ac:dyDescent="0.2">
      <c r="A1077" s="3" t="s">
        <v>2122</v>
      </c>
      <c r="B1077" s="3" t="s">
        <v>259</v>
      </c>
      <c r="C1077" s="4">
        <v>78779.62</v>
      </c>
      <c r="D1077" s="4">
        <v>283524.01</v>
      </c>
      <c r="E1077" s="4">
        <v>2845.13</v>
      </c>
      <c r="F1077" s="4">
        <v>359458.5</v>
      </c>
    </row>
    <row r="1078" spans="1:6" ht="12.75" customHeight="1" x14ac:dyDescent="0.2">
      <c r="A1078" s="3" t="s">
        <v>2123</v>
      </c>
      <c r="B1078" s="3" t="s">
        <v>2124</v>
      </c>
      <c r="C1078" s="4">
        <v>18667.939999999999</v>
      </c>
      <c r="D1078" s="4">
        <v>13105.02</v>
      </c>
      <c r="E1078" s="4">
        <v>550.97</v>
      </c>
      <c r="F1078" s="4">
        <v>31221.99</v>
      </c>
    </row>
    <row r="1079" spans="1:6" ht="12.75" customHeight="1" x14ac:dyDescent="0.2">
      <c r="A1079" s="3" t="s">
        <v>2125</v>
      </c>
      <c r="B1079" s="3" t="s">
        <v>2126</v>
      </c>
      <c r="C1079" s="4">
        <v>48664.58</v>
      </c>
      <c r="D1079" s="4">
        <v>36311.589999999997</v>
      </c>
      <c r="E1079" s="4">
        <v>4681.6899999999996</v>
      </c>
      <c r="F1079" s="4">
        <v>80294.48</v>
      </c>
    </row>
    <row r="1080" spans="1:6" ht="12.75" customHeight="1" x14ac:dyDescent="0.2">
      <c r="A1080" s="3" t="s">
        <v>2127</v>
      </c>
      <c r="B1080" s="3" t="s">
        <v>2128</v>
      </c>
      <c r="C1080" s="4">
        <v>771430.52</v>
      </c>
      <c r="D1080" s="4">
        <v>401229.08</v>
      </c>
      <c r="E1080" s="4">
        <v>1545.5</v>
      </c>
      <c r="F1080" s="4">
        <v>1171114.1000000001</v>
      </c>
    </row>
    <row r="1081" spans="1:6" ht="12.75" customHeight="1" x14ac:dyDescent="0.2">
      <c r="A1081" s="3" t="s">
        <v>2129</v>
      </c>
      <c r="B1081" s="3" t="s">
        <v>2130</v>
      </c>
      <c r="C1081" s="4">
        <v>129.99</v>
      </c>
      <c r="D1081" s="4">
        <v>0.01</v>
      </c>
      <c r="E1081" s="4">
        <v>4084.48</v>
      </c>
      <c r="F1081" s="4">
        <v>-3954.48</v>
      </c>
    </row>
    <row r="1082" spans="1:6" ht="12.75" customHeight="1" x14ac:dyDescent="0.2">
      <c r="A1082" s="3" t="s">
        <v>2131</v>
      </c>
      <c r="B1082" s="3" t="s">
        <v>2132</v>
      </c>
      <c r="C1082" s="4">
        <v>67548.11</v>
      </c>
      <c r="D1082" s="4">
        <v>65884.460000000006</v>
      </c>
      <c r="E1082" s="4">
        <v>1556.82</v>
      </c>
      <c r="F1082" s="4">
        <v>131875.75</v>
      </c>
    </row>
    <row r="1083" spans="1:6" ht="12.75" customHeight="1" x14ac:dyDescent="0.2">
      <c r="A1083" s="3" t="s">
        <v>2133</v>
      </c>
      <c r="B1083" s="3" t="s">
        <v>2134</v>
      </c>
      <c r="C1083" s="4">
        <v>234744.46</v>
      </c>
      <c r="D1083" s="4">
        <v>248279.78</v>
      </c>
      <c r="E1083" s="4">
        <v>24219.23</v>
      </c>
      <c r="F1083" s="4">
        <v>458805.01</v>
      </c>
    </row>
    <row r="1084" spans="1:6" ht="12.75" customHeight="1" x14ac:dyDescent="0.2">
      <c r="A1084" s="3" t="s">
        <v>2135</v>
      </c>
      <c r="B1084" s="3" t="s">
        <v>255</v>
      </c>
      <c r="C1084" s="4">
        <v>0</v>
      </c>
      <c r="D1084" s="4">
        <v>39.47</v>
      </c>
      <c r="E1084" s="4">
        <v>0.02</v>
      </c>
      <c r="F1084" s="4">
        <v>39.450000000000003</v>
      </c>
    </row>
    <row r="1085" spans="1:6" ht="12.75" customHeight="1" x14ac:dyDescent="0.2">
      <c r="A1085" s="3" t="s">
        <v>2136</v>
      </c>
      <c r="B1085" s="3" t="s">
        <v>2137</v>
      </c>
      <c r="C1085" s="4">
        <v>20530.96</v>
      </c>
      <c r="D1085" s="4">
        <v>19091.59</v>
      </c>
      <c r="E1085" s="4">
        <v>82.71</v>
      </c>
      <c r="F1085" s="4">
        <v>39539.839999999997</v>
      </c>
    </row>
    <row r="1086" spans="1:6" ht="12.75" customHeight="1" x14ac:dyDescent="0.2">
      <c r="A1086" s="3" t="s">
        <v>2138</v>
      </c>
      <c r="B1086" s="3" t="s">
        <v>2139</v>
      </c>
      <c r="C1086" s="4">
        <v>358221.41</v>
      </c>
      <c r="D1086" s="4">
        <v>278684.17</v>
      </c>
      <c r="E1086" s="4">
        <v>25423.22</v>
      </c>
      <c r="F1086" s="4">
        <v>611482.36</v>
      </c>
    </row>
    <row r="1087" spans="1:6" ht="12.75" customHeight="1" x14ac:dyDescent="0.2">
      <c r="A1087" s="3" t="s">
        <v>2140</v>
      </c>
      <c r="B1087" s="3" t="s">
        <v>2141</v>
      </c>
      <c r="C1087" s="4">
        <v>1039823.47</v>
      </c>
      <c r="D1087" s="4">
        <v>539932.99</v>
      </c>
      <c r="E1087" s="4">
        <v>25132.48</v>
      </c>
      <c r="F1087" s="4">
        <v>1554623.98</v>
      </c>
    </row>
    <row r="1088" spans="1:6" ht="12.75" customHeight="1" x14ac:dyDescent="0.2">
      <c r="A1088" s="3" t="s">
        <v>2142</v>
      </c>
      <c r="B1088" s="3" t="s">
        <v>2143</v>
      </c>
      <c r="C1088" s="4">
        <v>-0.16</v>
      </c>
      <c r="D1088" s="4">
        <v>17.350000000000001</v>
      </c>
      <c r="E1088" s="4">
        <v>0.3</v>
      </c>
      <c r="F1088" s="4">
        <v>16.89</v>
      </c>
    </row>
    <row r="1089" spans="1:6" ht="12.75" customHeight="1" x14ac:dyDescent="0.2">
      <c r="A1089" s="3" t="s">
        <v>2144</v>
      </c>
      <c r="B1089" s="3" t="s">
        <v>2145</v>
      </c>
      <c r="C1089" s="4">
        <v>262697.93</v>
      </c>
      <c r="D1089" s="4">
        <v>46868.23</v>
      </c>
      <c r="E1089" s="4">
        <v>0</v>
      </c>
      <c r="F1089" s="4">
        <v>309566.15999999997</v>
      </c>
    </row>
    <row r="1090" spans="1:6" ht="12.75" customHeight="1" x14ac:dyDescent="0.2">
      <c r="A1090" s="3" t="s">
        <v>2146</v>
      </c>
      <c r="B1090" s="3" t="s">
        <v>2147</v>
      </c>
      <c r="C1090" s="4">
        <v>11595.93</v>
      </c>
      <c r="D1090" s="4">
        <v>11656.27</v>
      </c>
      <c r="E1090" s="4">
        <v>0</v>
      </c>
      <c r="F1090" s="4">
        <v>23252.2</v>
      </c>
    </row>
    <row r="1091" spans="1:6" ht="12.75" customHeight="1" x14ac:dyDescent="0.2">
      <c r="A1091" s="3" t="s">
        <v>2148</v>
      </c>
      <c r="B1091" s="3" t="s">
        <v>2149</v>
      </c>
      <c r="C1091" s="4">
        <v>390288.19</v>
      </c>
      <c r="D1091" s="4">
        <v>203340.44</v>
      </c>
      <c r="E1091" s="4">
        <v>16166.02</v>
      </c>
      <c r="F1091" s="4">
        <v>577462.61</v>
      </c>
    </row>
    <row r="1092" spans="1:6" ht="12.75" customHeight="1" x14ac:dyDescent="0.2">
      <c r="A1092" s="3" t="s">
        <v>2150</v>
      </c>
      <c r="B1092" s="3" t="s">
        <v>2151</v>
      </c>
      <c r="C1092" s="4">
        <v>19171.62</v>
      </c>
      <c r="D1092" s="4">
        <v>8825.7099999999991</v>
      </c>
      <c r="E1092" s="4">
        <v>0</v>
      </c>
      <c r="F1092" s="4">
        <v>27997.33</v>
      </c>
    </row>
    <row r="1093" spans="1:6" ht="12.75" customHeight="1" x14ac:dyDescent="0.2">
      <c r="A1093" s="3" t="s">
        <v>2152</v>
      </c>
      <c r="B1093" s="3" t="s">
        <v>2153</v>
      </c>
      <c r="C1093" s="4">
        <v>308669.71999999997</v>
      </c>
      <c r="D1093" s="4">
        <v>225088.92</v>
      </c>
      <c r="E1093" s="4">
        <v>10332.870000000001</v>
      </c>
      <c r="F1093" s="4">
        <v>523425.77</v>
      </c>
    </row>
    <row r="1094" spans="1:6" ht="12.75" customHeight="1" x14ac:dyDescent="0.2">
      <c r="A1094" s="3" t="s">
        <v>2154</v>
      </c>
      <c r="B1094" s="3" t="s">
        <v>2155</v>
      </c>
      <c r="C1094" s="4">
        <v>833149.05</v>
      </c>
      <c r="D1094" s="4">
        <v>505173.5</v>
      </c>
      <c r="E1094" s="4">
        <v>37279.879999999997</v>
      </c>
      <c r="F1094" s="4">
        <v>1301042.67</v>
      </c>
    </row>
    <row r="1095" spans="1:6" ht="12.75" customHeight="1" x14ac:dyDescent="0.2">
      <c r="A1095" s="3" t="s">
        <v>2156</v>
      </c>
      <c r="B1095" s="3" t="s">
        <v>2157</v>
      </c>
      <c r="C1095" s="4">
        <v>19934.21</v>
      </c>
      <c r="D1095" s="4">
        <v>20788.48</v>
      </c>
      <c r="E1095" s="4">
        <v>0</v>
      </c>
      <c r="F1095" s="4">
        <v>40722.69</v>
      </c>
    </row>
    <row r="1096" spans="1:6" ht="12.75" customHeight="1" x14ac:dyDescent="0.2">
      <c r="A1096" s="3" t="s">
        <v>2158</v>
      </c>
      <c r="B1096" s="3" t="s">
        <v>2159</v>
      </c>
      <c r="C1096" s="4">
        <v>365196.25</v>
      </c>
      <c r="D1096" s="4">
        <v>163518.19</v>
      </c>
      <c r="E1096" s="4">
        <v>4064.81</v>
      </c>
      <c r="F1096" s="4">
        <v>524649.63</v>
      </c>
    </row>
    <row r="1097" spans="1:6" ht="12.75" customHeight="1" x14ac:dyDescent="0.2">
      <c r="A1097" s="3" t="s">
        <v>2160</v>
      </c>
      <c r="B1097" s="3" t="s">
        <v>2161</v>
      </c>
      <c r="C1097" s="4">
        <v>967322.09</v>
      </c>
      <c r="D1097" s="4">
        <v>509652.92</v>
      </c>
      <c r="E1097" s="4">
        <v>53128.93</v>
      </c>
      <c r="F1097" s="4">
        <v>1423846.08</v>
      </c>
    </row>
    <row r="1098" spans="1:6" ht="12.75" customHeight="1" x14ac:dyDescent="0.2">
      <c r="A1098" s="3" t="s">
        <v>2162</v>
      </c>
      <c r="B1098" s="3" t="s">
        <v>2163</v>
      </c>
      <c r="C1098" s="4">
        <v>4336.34</v>
      </c>
      <c r="D1098" s="4">
        <v>8733.81</v>
      </c>
      <c r="E1098" s="4">
        <v>0</v>
      </c>
      <c r="F1098" s="4">
        <v>13070.15</v>
      </c>
    </row>
    <row r="1099" spans="1:6" ht="12.75" customHeight="1" x14ac:dyDescent="0.2">
      <c r="A1099" s="3" t="s">
        <v>2164</v>
      </c>
      <c r="B1099" s="3" t="s">
        <v>2165</v>
      </c>
      <c r="C1099" s="4">
        <v>306733.77</v>
      </c>
      <c r="D1099" s="4">
        <v>17513.439999999999</v>
      </c>
      <c r="E1099" s="4">
        <v>0</v>
      </c>
      <c r="F1099" s="4">
        <v>324247.21000000002</v>
      </c>
    </row>
    <row r="1100" spans="1:6" ht="12.75" customHeight="1" x14ac:dyDescent="0.2">
      <c r="A1100" s="3" t="s">
        <v>2166</v>
      </c>
      <c r="B1100" s="3" t="s">
        <v>2167</v>
      </c>
      <c r="C1100" s="4">
        <v>31103.97</v>
      </c>
      <c r="D1100" s="4">
        <v>13610.83</v>
      </c>
      <c r="E1100" s="4">
        <v>0</v>
      </c>
      <c r="F1100" s="4">
        <v>44714.8</v>
      </c>
    </row>
    <row r="1101" spans="1:6" ht="12.75" customHeight="1" x14ac:dyDescent="0.2">
      <c r="A1101" s="3" t="s">
        <v>2168</v>
      </c>
      <c r="B1101" s="3" t="s">
        <v>2169</v>
      </c>
      <c r="C1101" s="4">
        <v>338107.05</v>
      </c>
      <c r="D1101" s="4">
        <v>189839.33</v>
      </c>
      <c r="E1101" s="4">
        <v>12419.15</v>
      </c>
      <c r="F1101" s="4">
        <v>515527.23</v>
      </c>
    </row>
    <row r="1102" spans="1:6" ht="12.75" customHeight="1" x14ac:dyDescent="0.2">
      <c r="A1102" s="3" t="s">
        <v>2170</v>
      </c>
      <c r="B1102" s="3" t="s">
        <v>2171</v>
      </c>
      <c r="C1102" s="4">
        <v>922161.29</v>
      </c>
      <c r="D1102" s="4">
        <v>466432.8</v>
      </c>
      <c r="E1102" s="4">
        <v>27162.26</v>
      </c>
      <c r="F1102" s="4">
        <v>1361431.83</v>
      </c>
    </row>
    <row r="1103" spans="1:6" ht="12.75" customHeight="1" x14ac:dyDescent="0.2">
      <c r="A1103" s="3" t="s">
        <v>2172</v>
      </c>
      <c r="B1103" s="3" t="s">
        <v>2173</v>
      </c>
      <c r="C1103" s="4">
        <f>SUM(C1104:C1114)</f>
        <v>316208.14</v>
      </c>
      <c r="D1103" s="4">
        <f>SUM(D1104:D1114)</f>
        <v>105375.19999999998</v>
      </c>
      <c r="E1103" s="4">
        <f>SUM(E1104:E1114)</f>
        <v>449.94</v>
      </c>
      <c r="F1103" s="4">
        <f>SUM(F1104:F1114)</f>
        <v>421133.4</v>
      </c>
    </row>
    <row r="1104" spans="1:6" ht="12.75" customHeight="1" x14ac:dyDescent="0.2">
      <c r="A1104" s="3" t="s">
        <v>2174</v>
      </c>
      <c r="B1104" s="3" t="s">
        <v>2175</v>
      </c>
      <c r="C1104" s="4">
        <v>25766.43</v>
      </c>
      <c r="D1104" s="4">
        <v>0</v>
      </c>
      <c r="E1104" s="4">
        <v>0</v>
      </c>
      <c r="F1104" s="4">
        <v>25766.43</v>
      </c>
    </row>
    <row r="1105" spans="1:6" ht="12.75" customHeight="1" x14ac:dyDescent="0.2">
      <c r="A1105" s="3" t="s">
        <v>2176</v>
      </c>
      <c r="B1105" s="3" t="s">
        <v>2177</v>
      </c>
      <c r="C1105" s="4">
        <v>123097.21</v>
      </c>
      <c r="D1105" s="4">
        <v>14279.48</v>
      </c>
      <c r="E1105" s="4">
        <v>0</v>
      </c>
      <c r="F1105" s="4">
        <v>137376.69</v>
      </c>
    </row>
    <row r="1106" spans="1:6" ht="12.75" customHeight="1" x14ac:dyDescent="0.2">
      <c r="A1106" s="3" t="s">
        <v>2178</v>
      </c>
      <c r="B1106" s="3" t="s">
        <v>2179</v>
      </c>
      <c r="C1106" s="4">
        <v>3463.98</v>
      </c>
      <c r="D1106" s="4">
        <v>1853.07</v>
      </c>
      <c r="E1106" s="4">
        <v>0.36</v>
      </c>
      <c r="F1106" s="4">
        <v>5316.69</v>
      </c>
    </row>
    <row r="1107" spans="1:6" ht="12.75" customHeight="1" x14ac:dyDescent="0.2">
      <c r="A1107" s="3" t="s">
        <v>2180</v>
      </c>
      <c r="B1107" s="3" t="s">
        <v>2181</v>
      </c>
      <c r="C1107" s="4">
        <v>103065.62</v>
      </c>
      <c r="D1107" s="4">
        <v>54896.21</v>
      </c>
      <c r="E1107" s="4">
        <v>0</v>
      </c>
      <c r="F1107" s="4">
        <v>157961.82999999999</v>
      </c>
    </row>
    <row r="1108" spans="1:6" ht="12.75" customHeight="1" x14ac:dyDescent="0.2">
      <c r="A1108" s="3" t="s">
        <v>2182</v>
      </c>
      <c r="B1108" s="3" t="s">
        <v>2183</v>
      </c>
      <c r="C1108" s="4">
        <v>867.5</v>
      </c>
      <c r="D1108" s="4">
        <v>60</v>
      </c>
      <c r="E1108" s="4">
        <v>0</v>
      </c>
      <c r="F1108" s="4">
        <v>927.5</v>
      </c>
    </row>
    <row r="1109" spans="1:6" ht="12.75" customHeight="1" x14ac:dyDescent="0.2">
      <c r="A1109" s="3" t="s">
        <v>2184</v>
      </c>
      <c r="B1109" s="3" t="s">
        <v>2185</v>
      </c>
      <c r="C1109" s="4">
        <v>27316.2</v>
      </c>
      <c r="D1109" s="4">
        <v>13844.57</v>
      </c>
      <c r="E1109" s="4">
        <v>0</v>
      </c>
      <c r="F1109" s="4">
        <v>41160.769999999997</v>
      </c>
    </row>
    <row r="1110" spans="1:6" ht="12.75" customHeight="1" x14ac:dyDescent="0.2">
      <c r="A1110" s="3" t="s">
        <v>2186</v>
      </c>
      <c r="B1110" s="3" t="s">
        <v>269</v>
      </c>
      <c r="C1110" s="4">
        <v>2187.02</v>
      </c>
      <c r="D1110" s="4">
        <v>1780.33</v>
      </c>
      <c r="E1110" s="4">
        <v>241.63</v>
      </c>
      <c r="F1110" s="4">
        <v>3725.72</v>
      </c>
    </row>
    <row r="1111" spans="1:6" ht="12.75" customHeight="1" x14ac:dyDescent="0.2">
      <c r="A1111" s="3" t="s">
        <v>2187</v>
      </c>
      <c r="B1111" s="3" t="s">
        <v>263</v>
      </c>
      <c r="C1111" s="4">
        <v>74</v>
      </c>
      <c r="D1111" s="4">
        <v>0</v>
      </c>
      <c r="E1111" s="4">
        <v>0</v>
      </c>
      <c r="F1111" s="4">
        <v>74</v>
      </c>
    </row>
    <row r="1112" spans="1:6" ht="12.75" customHeight="1" x14ac:dyDescent="0.2">
      <c r="A1112" s="3" t="s">
        <v>2188</v>
      </c>
      <c r="B1112" s="3" t="s">
        <v>265</v>
      </c>
      <c r="C1112" s="4">
        <v>1296.6400000000001</v>
      </c>
      <c r="D1112" s="4">
        <v>215.83</v>
      </c>
      <c r="E1112" s="4">
        <v>207.94</v>
      </c>
      <c r="F1112" s="4">
        <v>1304.53</v>
      </c>
    </row>
    <row r="1113" spans="1:6" ht="12.75" customHeight="1" x14ac:dyDescent="0.2">
      <c r="A1113" s="3" t="s">
        <v>2189</v>
      </c>
      <c r="B1113" s="3" t="s">
        <v>2190</v>
      </c>
      <c r="C1113" s="4">
        <v>352.04</v>
      </c>
      <c r="D1113" s="4">
        <v>117.04</v>
      </c>
      <c r="E1113" s="4">
        <v>0.01</v>
      </c>
      <c r="F1113" s="4">
        <v>469.07</v>
      </c>
    </row>
    <row r="1114" spans="1:6" ht="12.75" customHeight="1" x14ac:dyDescent="0.2">
      <c r="A1114" s="3" t="s">
        <v>2191</v>
      </c>
      <c r="B1114" s="3" t="s">
        <v>273</v>
      </c>
      <c r="C1114" s="4">
        <v>28721.5</v>
      </c>
      <c r="D1114" s="4">
        <v>18328.669999999998</v>
      </c>
      <c r="E1114" s="4">
        <v>0</v>
      </c>
      <c r="F1114" s="4">
        <v>47050.17</v>
      </c>
    </row>
    <row r="1115" spans="1:6" ht="12.75" customHeight="1" x14ac:dyDescent="0.2">
      <c r="A1115" s="3" t="s">
        <v>2192</v>
      </c>
      <c r="B1115" s="3" t="s">
        <v>2193</v>
      </c>
      <c r="C1115" s="4">
        <f>SUM(C1116:C1118)</f>
        <v>140202.26999999999</v>
      </c>
      <c r="D1115" s="4">
        <f>SUM(D1116:D1118)</f>
        <v>82985.97</v>
      </c>
      <c r="E1115" s="4">
        <f>SUM(E1116:E1118)</f>
        <v>0</v>
      </c>
      <c r="F1115" s="4">
        <f>SUM(F1116:F1118)</f>
        <v>223188.24000000002</v>
      </c>
    </row>
    <row r="1116" spans="1:6" ht="12.75" customHeight="1" x14ac:dyDescent="0.2">
      <c r="A1116" s="3" t="s">
        <v>2194</v>
      </c>
      <c r="B1116" s="3" t="s">
        <v>2195</v>
      </c>
      <c r="C1116" s="4">
        <v>34.200000000000003</v>
      </c>
      <c r="D1116" s="4">
        <v>206.92</v>
      </c>
      <c r="E1116" s="4">
        <v>0</v>
      </c>
      <c r="F1116" s="4">
        <v>241.12</v>
      </c>
    </row>
    <row r="1117" spans="1:6" ht="12.75" customHeight="1" x14ac:dyDescent="0.2">
      <c r="A1117" s="3" t="s">
        <v>2196</v>
      </c>
      <c r="B1117" s="3" t="s">
        <v>2197</v>
      </c>
      <c r="C1117" s="4">
        <v>2557.79</v>
      </c>
      <c r="D1117" s="4">
        <v>129.91</v>
      </c>
      <c r="E1117" s="4">
        <v>0</v>
      </c>
      <c r="F1117" s="4">
        <v>2687.7</v>
      </c>
    </row>
    <row r="1118" spans="1:6" ht="12.75" customHeight="1" x14ac:dyDescent="0.2">
      <c r="A1118" s="3" t="s">
        <v>2198</v>
      </c>
      <c r="B1118" s="3" t="s">
        <v>2199</v>
      </c>
      <c r="C1118" s="4">
        <v>137610.28</v>
      </c>
      <c r="D1118" s="4">
        <v>82649.14</v>
      </c>
      <c r="E1118" s="4">
        <v>0</v>
      </c>
      <c r="F1118" s="4">
        <v>220259.42</v>
      </c>
    </row>
    <row r="1119" spans="1:6" ht="12.75" customHeight="1" x14ac:dyDescent="0.2">
      <c r="A1119" s="3" t="s">
        <v>2200</v>
      </c>
      <c r="B1119" s="3" t="s">
        <v>2201</v>
      </c>
      <c r="C1119" s="4">
        <f>SUM(C1120:C1151)</f>
        <v>3526506.24</v>
      </c>
      <c r="D1119" s="4">
        <f>SUM(D1120:D1151)</f>
        <v>1722870.72</v>
      </c>
      <c r="E1119" s="4">
        <f>SUM(E1120:E1151)</f>
        <v>46436.06</v>
      </c>
      <c r="F1119" s="4">
        <f>SUM(F1120:F1151)</f>
        <v>5202940.8999999994</v>
      </c>
    </row>
    <row r="1120" spans="1:6" ht="12.75" customHeight="1" x14ac:dyDescent="0.2">
      <c r="A1120" s="3" t="s">
        <v>2202</v>
      </c>
      <c r="B1120" s="3" t="s">
        <v>2203</v>
      </c>
      <c r="C1120" s="4">
        <v>429785.58</v>
      </c>
      <c r="D1120" s="4">
        <v>237382.2</v>
      </c>
      <c r="E1120" s="4">
        <v>0</v>
      </c>
      <c r="F1120" s="4">
        <v>667167.78</v>
      </c>
    </row>
    <row r="1121" spans="1:6" ht="12.75" customHeight="1" x14ac:dyDescent="0.2">
      <c r="A1121" s="3" t="s">
        <v>2204</v>
      </c>
      <c r="B1121" s="3" t="s">
        <v>1734</v>
      </c>
      <c r="C1121" s="4">
        <v>237239.48</v>
      </c>
      <c r="D1121" s="4">
        <v>100190.75</v>
      </c>
      <c r="E1121" s="4">
        <v>0</v>
      </c>
      <c r="F1121" s="4">
        <v>337430.23</v>
      </c>
    </row>
    <row r="1122" spans="1:6" ht="12.75" customHeight="1" x14ac:dyDescent="0.2">
      <c r="A1122" s="3" t="s">
        <v>2205</v>
      </c>
      <c r="B1122" s="3" t="s">
        <v>1736</v>
      </c>
      <c r="C1122" s="4">
        <v>66036.820000000007</v>
      </c>
      <c r="D1122" s="4">
        <v>61533.81</v>
      </c>
      <c r="E1122" s="4">
        <v>0</v>
      </c>
      <c r="F1122" s="4">
        <v>127570.63</v>
      </c>
    </row>
    <row r="1123" spans="1:6" ht="12.75" customHeight="1" x14ac:dyDescent="0.2">
      <c r="A1123" s="3" t="s">
        <v>2206</v>
      </c>
      <c r="B1123" s="3" t="s">
        <v>2207</v>
      </c>
      <c r="C1123" s="4">
        <v>113263.92</v>
      </c>
      <c r="D1123" s="4">
        <v>38925.800000000003</v>
      </c>
      <c r="E1123" s="4">
        <v>0</v>
      </c>
      <c r="F1123" s="4">
        <v>152189.72</v>
      </c>
    </row>
    <row r="1124" spans="1:6" ht="12.75" customHeight="1" x14ac:dyDescent="0.2">
      <c r="A1124" s="3" t="s">
        <v>2208</v>
      </c>
      <c r="B1124" s="3" t="s">
        <v>2209</v>
      </c>
      <c r="C1124" s="4">
        <v>89511.82</v>
      </c>
      <c r="D1124" s="4">
        <v>45741.39</v>
      </c>
      <c r="E1124" s="4">
        <v>0</v>
      </c>
      <c r="F1124" s="4">
        <v>135253.21</v>
      </c>
    </row>
    <row r="1125" spans="1:6" ht="12.75" customHeight="1" x14ac:dyDescent="0.2">
      <c r="A1125" s="3" t="s">
        <v>2210</v>
      </c>
      <c r="B1125" s="3" t="s">
        <v>2211</v>
      </c>
      <c r="C1125" s="4">
        <v>148501.59</v>
      </c>
      <c r="D1125" s="4">
        <v>60598.86</v>
      </c>
      <c r="E1125" s="4">
        <v>0</v>
      </c>
      <c r="F1125" s="4">
        <v>209100.45</v>
      </c>
    </row>
    <row r="1126" spans="1:6" ht="12.75" customHeight="1" x14ac:dyDescent="0.2">
      <c r="A1126" s="3" t="s">
        <v>2212</v>
      </c>
      <c r="B1126" s="3" t="s">
        <v>2213</v>
      </c>
      <c r="C1126" s="4">
        <v>3214.86</v>
      </c>
      <c r="D1126" s="4">
        <v>1467.85</v>
      </c>
      <c r="E1126" s="4">
        <v>0</v>
      </c>
      <c r="F1126" s="4">
        <v>4682.71</v>
      </c>
    </row>
    <row r="1127" spans="1:6" ht="12.75" customHeight="1" x14ac:dyDescent="0.2">
      <c r="A1127" s="3" t="s">
        <v>2214</v>
      </c>
      <c r="B1127" s="3" t="s">
        <v>2215</v>
      </c>
      <c r="C1127" s="4">
        <v>4024.8</v>
      </c>
      <c r="D1127" s="4">
        <v>2997.21</v>
      </c>
      <c r="E1127" s="4">
        <v>0</v>
      </c>
      <c r="F1127" s="4">
        <v>7022.01</v>
      </c>
    </row>
    <row r="1128" spans="1:6" ht="12.75" customHeight="1" x14ac:dyDescent="0.2">
      <c r="A1128" s="3" t="s">
        <v>2216</v>
      </c>
      <c r="B1128" s="3" t="s">
        <v>2217</v>
      </c>
      <c r="C1128" s="4">
        <v>695.29</v>
      </c>
      <c r="D1128" s="4">
        <v>248.03</v>
      </c>
      <c r="E1128" s="4">
        <v>0</v>
      </c>
      <c r="F1128" s="4">
        <v>943.32</v>
      </c>
    </row>
    <row r="1129" spans="1:6" ht="12.75" customHeight="1" x14ac:dyDescent="0.2">
      <c r="A1129" s="3" t="s">
        <v>2218</v>
      </c>
      <c r="B1129" s="3" t="s">
        <v>2219</v>
      </c>
      <c r="C1129" s="4">
        <v>1811.95</v>
      </c>
      <c r="D1129" s="4">
        <v>905.97</v>
      </c>
      <c r="E1129" s="4">
        <v>0</v>
      </c>
      <c r="F1129" s="4">
        <v>2717.92</v>
      </c>
    </row>
    <row r="1130" spans="1:6" ht="12.75" customHeight="1" x14ac:dyDescent="0.2">
      <c r="A1130" s="3" t="s">
        <v>2220</v>
      </c>
      <c r="B1130" s="3" t="s">
        <v>2221</v>
      </c>
      <c r="C1130" s="4">
        <v>136427.29</v>
      </c>
      <c r="D1130" s="4">
        <v>54691.09</v>
      </c>
      <c r="E1130" s="4">
        <v>800</v>
      </c>
      <c r="F1130" s="4">
        <v>190318.38</v>
      </c>
    </row>
    <row r="1131" spans="1:6" ht="12.75" customHeight="1" x14ac:dyDescent="0.2">
      <c r="A1131" s="3" t="s">
        <v>2222</v>
      </c>
      <c r="B1131" s="3" t="s">
        <v>2223</v>
      </c>
      <c r="C1131" s="4">
        <v>4387.41</v>
      </c>
      <c r="D1131" s="4">
        <v>0</v>
      </c>
      <c r="E1131" s="4">
        <v>0</v>
      </c>
      <c r="F1131" s="4">
        <v>4387.41</v>
      </c>
    </row>
    <row r="1132" spans="1:6" ht="12.75" customHeight="1" x14ac:dyDescent="0.2">
      <c r="A1132" s="3" t="s">
        <v>2224</v>
      </c>
      <c r="B1132" s="3" t="s">
        <v>2225</v>
      </c>
      <c r="C1132" s="4">
        <v>2114.4899999999998</v>
      </c>
      <c r="D1132" s="4">
        <v>3166</v>
      </c>
      <c r="E1132" s="4">
        <v>0</v>
      </c>
      <c r="F1132" s="4">
        <v>5280.49</v>
      </c>
    </row>
    <row r="1133" spans="1:6" ht="12.75" customHeight="1" x14ac:dyDescent="0.2">
      <c r="A1133" s="3" t="s">
        <v>2226</v>
      </c>
      <c r="B1133" s="3" t="s">
        <v>2227</v>
      </c>
      <c r="C1133" s="4">
        <v>6674.12</v>
      </c>
      <c r="D1133" s="4">
        <v>4798.3599999999997</v>
      </c>
      <c r="E1133" s="4">
        <v>0</v>
      </c>
      <c r="F1133" s="4">
        <v>11472.48</v>
      </c>
    </row>
    <row r="1134" spans="1:6" ht="12.75" customHeight="1" x14ac:dyDescent="0.2">
      <c r="A1134" s="3" t="s">
        <v>2228</v>
      </c>
      <c r="B1134" s="3" t="s">
        <v>2229</v>
      </c>
      <c r="C1134" s="4">
        <v>160446</v>
      </c>
      <c r="D1134" s="4">
        <v>73885</v>
      </c>
      <c r="E1134" s="4">
        <v>0</v>
      </c>
      <c r="F1134" s="4">
        <v>234331</v>
      </c>
    </row>
    <row r="1135" spans="1:6" ht="12.75" customHeight="1" x14ac:dyDescent="0.2">
      <c r="A1135" s="3" t="s">
        <v>2230</v>
      </c>
      <c r="B1135" s="3" t="s">
        <v>2231</v>
      </c>
      <c r="C1135" s="4">
        <v>64949</v>
      </c>
      <c r="D1135" s="4">
        <v>33014</v>
      </c>
      <c r="E1135" s="4">
        <v>0</v>
      </c>
      <c r="F1135" s="4">
        <v>97963</v>
      </c>
    </row>
    <row r="1136" spans="1:6" ht="12.75" customHeight="1" x14ac:dyDescent="0.2">
      <c r="A1136" s="3" t="s">
        <v>2232</v>
      </c>
      <c r="B1136" s="3" t="s">
        <v>2233</v>
      </c>
      <c r="C1136" s="4">
        <v>49940</v>
      </c>
      <c r="D1136" s="4">
        <v>24727.62</v>
      </c>
      <c r="E1136" s="4">
        <v>45450</v>
      </c>
      <c r="F1136" s="4">
        <v>29217.62</v>
      </c>
    </row>
    <row r="1137" spans="1:6" ht="12.75" customHeight="1" x14ac:dyDescent="0.2">
      <c r="A1137" s="3" t="s">
        <v>2234</v>
      </c>
      <c r="B1137" s="3" t="s">
        <v>2235</v>
      </c>
      <c r="C1137" s="4">
        <v>276095.71000000002</v>
      </c>
      <c r="D1137" s="4">
        <v>136256.01</v>
      </c>
      <c r="E1137" s="4">
        <v>0</v>
      </c>
      <c r="F1137" s="4">
        <v>412351.72</v>
      </c>
    </row>
    <row r="1138" spans="1:6" ht="12.75" customHeight="1" x14ac:dyDescent="0.2">
      <c r="A1138" s="3" t="s">
        <v>2236</v>
      </c>
      <c r="B1138" s="3" t="s">
        <v>2237</v>
      </c>
      <c r="C1138" s="4">
        <v>252436.08</v>
      </c>
      <c r="D1138" s="4">
        <v>119908.36</v>
      </c>
      <c r="E1138" s="4">
        <v>0</v>
      </c>
      <c r="F1138" s="4">
        <v>372344.44</v>
      </c>
    </row>
    <row r="1139" spans="1:6" ht="12.75" customHeight="1" x14ac:dyDescent="0.2">
      <c r="A1139" s="3" t="s">
        <v>2238</v>
      </c>
      <c r="B1139" s="3" t="s">
        <v>2239</v>
      </c>
      <c r="C1139" s="4">
        <v>30484.59</v>
      </c>
      <c r="D1139" s="4">
        <v>10423.59</v>
      </c>
      <c r="E1139" s="4">
        <v>0</v>
      </c>
      <c r="F1139" s="4">
        <v>40908.18</v>
      </c>
    </row>
    <row r="1140" spans="1:6" ht="12.75" customHeight="1" x14ac:dyDescent="0.2">
      <c r="A1140" s="3" t="s">
        <v>2240</v>
      </c>
      <c r="B1140" s="3" t="s">
        <v>2241</v>
      </c>
      <c r="C1140" s="4">
        <v>52772.76</v>
      </c>
      <c r="D1140" s="4">
        <v>22863.35</v>
      </c>
      <c r="E1140" s="4">
        <v>0</v>
      </c>
      <c r="F1140" s="4">
        <v>75636.11</v>
      </c>
    </row>
    <row r="1141" spans="1:6" ht="12.75" customHeight="1" x14ac:dyDescent="0.2">
      <c r="A1141" s="3" t="s">
        <v>2242</v>
      </c>
      <c r="B1141" s="3" t="s">
        <v>1750</v>
      </c>
      <c r="C1141" s="4">
        <v>33453.94</v>
      </c>
      <c r="D1141" s="4">
        <v>17159.13</v>
      </c>
      <c r="E1141" s="4">
        <v>0</v>
      </c>
      <c r="F1141" s="4">
        <v>50613.07</v>
      </c>
    </row>
    <row r="1142" spans="1:6" ht="12.75" customHeight="1" x14ac:dyDescent="0.2">
      <c r="A1142" s="3" t="s">
        <v>2243</v>
      </c>
      <c r="B1142" s="3" t="s">
        <v>2244</v>
      </c>
      <c r="C1142" s="4">
        <v>219911.31</v>
      </c>
      <c r="D1142" s="4">
        <v>92163.57</v>
      </c>
      <c r="E1142" s="4">
        <v>0</v>
      </c>
      <c r="F1142" s="4">
        <v>312074.88</v>
      </c>
    </row>
    <row r="1143" spans="1:6" ht="12.75" customHeight="1" x14ac:dyDescent="0.2">
      <c r="A1143" s="3" t="s">
        <v>2245</v>
      </c>
      <c r="B1143" s="3" t="s">
        <v>2246</v>
      </c>
      <c r="C1143" s="4">
        <v>187675.38</v>
      </c>
      <c r="D1143" s="4">
        <v>108364.94</v>
      </c>
      <c r="E1143" s="4">
        <v>0.03</v>
      </c>
      <c r="F1143" s="4">
        <v>296040.28999999998</v>
      </c>
    </row>
    <row r="1144" spans="1:6" ht="12.75" customHeight="1" x14ac:dyDescent="0.2">
      <c r="A1144" s="3" t="s">
        <v>2247</v>
      </c>
      <c r="B1144" s="3" t="s">
        <v>2248</v>
      </c>
      <c r="C1144" s="4">
        <v>304436.61</v>
      </c>
      <c r="D1144" s="4">
        <v>157699.6</v>
      </c>
      <c r="E1144" s="4">
        <v>0</v>
      </c>
      <c r="F1144" s="4">
        <v>462136.21</v>
      </c>
    </row>
    <row r="1145" spans="1:6" ht="12.75" customHeight="1" x14ac:dyDescent="0.2">
      <c r="A1145" s="3" t="s">
        <v>2249</v>
      </c>
      <c r="B1145" s="3" t="s">
        <v>2250</v>
      </c>
      <c r="C1145" s="4">
        <v>72903.73</v>
      </c>
      <c r="D1145" s="4">
        <v>53885.99</v>
      </c>
      <c r="E1145" s="4">
        <v>0</v>
      </c>
      <c r="F1145" s="4">
        <v>126789.72</v>
      </c>
    </row>
    <row r="1146" spans="1:6" ht="12.75" customHeight="1" x14ac:dyDescent="0.2">
      <c r="A1146" s="3" t="s">
        <v>2251</v>
      </c>
      <c r="B1146" s="3" t="s">
        <v>2252</v>
      </c>
      <c r="C1146" s="4">
        <v>31625.08</v>
      </c>
      <c r="D1146" s="4">
        <v>9861.75</v>
      </c>
      <c r="E1146" s="4">
        <v>0</v>
      </c>
      <c r="F1146" s="4">
        <v>41486.83</v>
      </c>
    </row>
    <row r="1147" spans="1:6" ht="12.75" customHeight="1" x14ac:dyDescent="0.2">
      <c r="A1147" s="3" t="s">
        <v>2253</v>
      </c>
      <c r="B1147" s="3" t="s">
        <v>2254</v>
      </c>
      <c r="C1147" s="4">
        <v>52320</v>
      </c>
      <c r="D1147" s="4">
        <v>22680</v>
      </c>
      <c r="E1147" s="4">
        <v>0</v>
      </c>
      <c r="F1147" s="4">
        <v>75000</v>
      </c>
    </row>
    <row r="1148" spans="1:6" ht="12.75" customHeight="1" x14ac:dyDescent="0.2">
      <c r="A1148" s="3" t="s">
        <v>2255</v>
      </c>
      <c r="B1148" s="3" t="s">
        <v>2256</v>
      </c>
      <c r="C1148" s="4">
        <v>22581.3</v>
      </c>
      <c r="D1148" s="4">
        <v>4908.8900000000003</v>
      </c>
      <c r="E1148" s="4">
        <v>186.03</v>
      </c>
      <c r="F1148" s="4">
        <v>27304.16</v>
      </c>
    </row>
    <row r="1149" spans="1:6" ht="12.75" customHeight="1" x14ac:dyDescent="0.2">
      <c r="A1149" s="3" t="s">
        <v>2257</v>
      </c>
      <c r="B1149" s="3" t="s">
        <v>2258</v>
      </c>
      <c r="C1149" s="4">
        <v>6959.64</v>
      </c>
      <c r="D1149" s="4">
        <v>7956.74</v>
      </c>
      <c r="E1149" s="4">
        <v>0</v>
      </c>
      <c r="F1149" s="4">
        <v>14916.38</v>
      </c>
    </row>
    <row r="1150" spans="1:6" ht="12.75" customHeight="1" x14ac:dyDescent="0.2">
      <c r="A1150" s="3" t="s">
        <v>2259</v>
      </c>
      <c r="B1150" s="3" t="s">
        <v>2260</v>
      </c>
      <c r="C1150" s="4">
        <v>198245.92</v>
      </c>
      <c r="D1150" s="4">
        <v>107342.26</v>
      </c>
      <c r="E1150" s="4">
        <v>0</v>
      </c>
      <c r="F1150" s="4">
        <v>305588.18</v>
      </c>
    </row>
    <row r="1151" spans="1:6" ht="12.75" customHeight="1" x14ac:dyDescent="0.2">
      <c r="A1151" s="3" t="s">
        <v>2261</v>
      </c>
      <c r="B1151" s="3" t="s">
        <v>2262</v>
      </c>
      <c r="C1151" s="4">
        <v>265579.77</v>
      </c>
      <c r="D1151" s="4">
        <v>107122.6</v>
      </c>
      <c r="E1151" s="4">
        <v>0</v>
      </c>
      <c r="F1151" s="4">
        <v>372702.37</v>
      </c>
    </row>
    <row r="1152" spans="1:6" ht="12.75" customHeight="1" x14ac:dyDescent="0.2">
      <c r="A1152" s="3" t="s">
        <v>2263</v>
      </c>
      <c r="B1152" s="3" t="s">
        <v>1965</v>
      </c>
      <c r="C1152" s="4">
        <f>SUM(C1153:C1153)</f>
        <v>325039.38</v>
      </c>
      <c r="D1152" s="4">
        <f>SUM(D1153:D1153)</f>
        <v>162519.69</v>
      </c>
      <c r="E1152" s="4">
        <f>SUM(E1153:E1153)</f>
        <v>0</v>
      </c>
      <c r="F1152" s="4">
        <f>SUM(F1153:F1153)</f>
        <v>487559.07</v>
      </c>
    </row>
    <row r="1153" spans="1:6" ht="12.75" customHeight="1" x14ac:dyDescent="0.2">
      <c r="A1153" s="3" t="s">
        <v>2264</v>
      </c>
      <c r="B1153" s="3" t="s">
        <v>1965</v>
      </c>
      <c r="C1153" s="4">
        <v>325039.38</v>
      </c>
      <c r="D1153" s="4">
        <v>162519.69</v>
      </c>
      <c r="E1153" s="4">
        <v>0</v>
      </c>
      <c r="F1153" s="4">
        <v>487559.07</v>
      </c>
    </row>
    <row r="1154" spans="1:6" ht="12.75" customHeight="1" x14ac:dyDescent="0.2">
      <c r="A1154" s="3" t="s">
        <v>2265</v>
      </c>
      <c r="B1154" s="3" t="s">
        <v>2266</v>
      </c>
      <c r="C1154" s="4">
        <f>C1155</f>
        <v>-205298.52000000002</v>
      </c>
      <c r="D1154" s="4">
        <f>D1155</f>
        <v>115599.2</v>
      </c>
      <c r="E1154" s="4">
        <f>E1155</f>
        <v>12.05</v>
      </c>
      <c r="F1154" s="4">
        <f>F1155</f>
        <v>-89711.369999999981</v>
      </c>
    </row>
    <row r="1155" spans="1:6" ht="12.75" customHeight="1" x14ac:dyDescent="0.2">
      <c r="A1155" s="3" t="s">
        <v>2267</v>
      </c>
      <c r="B1155" s="3" t="s">
        <v>2268</v>
      </c>
      <c r="C1155" s="4">
        <f>SUM(C1156:C1157)</f>
        <v>-205298.52000000002</v>
      </c>
      <c r="D1155" s="4">
        <f>SUM(D1156:D1157)</f>
        <v>115599.2</v>
      </c>
      <c r="E1155" s="4">
        <f>SUM(E1156:E1157)</f>
        <v>12.05</v>
      </c>
      <c r="F1155" s="4">
        <f>SUM(F1156:F1157)</f>
        <v>-89711.369999999981</v>
      </c>
    </row>
    <row r="1156" spans="1:6" ht="12.75" customHeight="1" x14ac:dyDescent="0.2">
      <c r="A1156" s="3" t="s">
        <v>2269</v>
      </c>
      <c r="B1156" s="3" t="s">
        <v>2270</v>
      </c>
      <c r="C1156" s="4">
        <v>76244.56</v>
      </c>
      <c r="D1156" s="4">
        <v>15599.2</v>
      </c>
      <c r="E1156" s="4">
        <v>12.05</v>
      </c>
      <c r="F1156" s="4">
        <v>91831.71</v>
      </c>
    </row>
    <row r="1157" spans="1:6" ht="12.75" customHeight="1" x14ac:dyDescent="0.2">
      <c r="A1157" s="3" t="s">
        <v>2271</v>
      </c>
      <c r="B1157" s="3" t="s">
        <v>2272</v>
      </c>
      <c r="C1157" s="4">
        <v>-281543.08</v>
      </c>
      <c r="D1157" s="4">
        <v>100000</v>
      </c>
      <c r="E1157" s="4">
        <v>0</v>
      </c>
      <c r="F1157" s="4">
        <v>-181543.08</v>
      </c>
    </row>
    <row r="1158" spans="1:6" ht="12.75" customHeight="1" x14ac:dyDescent="0.2">
      <c r="A1158" s="3" t="s">
        <v>2273</v>
      </c>
      <c r="B1158" s="3" t="s">
        <v>2274</v>
      </c>
      <c r="C1158" s="4">
        <f t="shared" ref="C1158:F1159" si="3">C1159</f>
        <v>140320.70000000001</v>
      </c>
      <c r="D1158" s="4">
        <f t="shared" si="3"/>
        <v>92007.88</v>
      </c>
      <c r="E1158" s="4">
        <f t="shared" si="3"/>
        <v>26857.260000000002</v>
      </c>
      <c r="F1158" s="4">
        <f t="shared" si="3"/>
        <v>205471.31999999998</v>
      </c>
    </row>
    <row r="1159" spans="1:6" ht="12.75" customHeight="1" x14ac:dyDescent="0.2">
      <c r="A1159" s="3" t="s">
        <v>2275</v>
      </c>
      <c r="B1159" s="3" t="s">
        <v>2274</v>
      </c>
      <c r="C1159" s="4">
        <f t="shared" si="3"/>
        <v>140320.70000000001</v>
      </c>
      <c r="D1159" s="4">
        <f t="shared" si="3"/>
        <v>92007.88</v>
      </c>
      <c r="E1159" s="4">
        <f t="shared" si="3"/>
        <v>26857.260000000002</v>
      </c>
      <c r="F1159" s="4">
        <f t="shared" si="3"/>
        <v>205471.31999999998</v>
      </c>
    </row>
    <row r="1160" spans="1:6" ht="12.75" customHeight="1" x14ac:dyDescent="0.2">
      <c r="A1160" s="3" t="s">
        <v>2276</v>
      </c>
      <c r="B1160" s="3" t="s">
        <v>2274</v>
      </c>
      <c r="C1160" s="4">
        <f>SUM(C1161:C1164)</f>
        <v>140320.70000000001</v>
      </c>
      <c r="D1160" s="4">
        <f>SUM(D1161:D1164)</f>
        <v>92007.88</v>
      </c>
      <c r="E1160" s="4">
        <f>SUM(E1161:E1164)</f>
        <v>26857.260000000002</v>
      </c>
      <c r="F1160" s="4">
        <f>SUM(F1161:F1164)</f>
        <v>205471.31999999998</v>
      </c>
    </row>
    <row r="1161" spans="1:6" ht="12.75" customHeight="1" x14ac:dyDescent="0.2">
      <c r="A1161" s="3" t="s">
        <v>2277</v>
      </c>
      <c r="B1161" s="3" t="s">
        <v>2278</v>
      </c>
      <c r="C1161" s="4">
        <v>76666.98</v>
      </c>
      <c r="D1161" s="4">
        <v>32993.18</v>
      </c>
      <c r="E1161" s="4">
        <v>0</v>
      </c>
      <c r="F1161" s="4">
        <v>109660.16</v>
      </c>
    </row>
    <row r="1162" spans="1:6" ht="12.75" customHeight="1" x14ac:dyDescent="0.2">
      <c r="A1162" s="3" t="s">
        <v>2279</v>
      </c>
      <c r="B1162" s="3" t="s">
        <v>2280</v>
      </c>
      <c r="C1162" s="4">
        <v>60162.52</v>
      </c>
      <c r="D1162" s="4">
        <v>28816.99</v>
      </c>
      <c r="E1162" s="4">
        <v>1162.42</v>
      </c>
      <c r="F1162" s="4">
        <v>87817.09</v>
      </c>
    </row>
    <row r="1163" spans="1:6" ht="12.75" customHeight="1" x14ac:dyDescent="0.2">
      <c r="A1163" s="3" t="s">
        <v>2281</v>
      </c>
      <c r="B1163" s="3" t="s">
        <v>2282</v>
      </c>
      <c r="C1163" s="4">
        <v>3009</v>
      </c>
      <c r="D1163" s="4">
        <v>4027.27</v>
      </c>
      <c r="E1163" s="4">
        <v>0</v>
      </c>
      <c r="F1163" s="4">
        <v>7036.27</v>
      </c>
    </row>
    <row r="1164" spans="1:6" ht="12.75" customHeight="1" x14ac:dyDescent="0.2">
      <c r="A1164" s="3" t="s">
        <v>2283</v>
      </c>
      <c r="B1164" s="3" t="s">
        <v>2284</v>
      </c>
      <c r="C1164" s="4">
        <v>482.2</v>
      </c>
      <c r="D1164" s="4">
        <v>26170.44</v>
      </c>
      <c r="E1164" s="4">
        <v>25694.84</v>
      </c>
      <c r="F1164" s="4">
        <v>957.8</v>
      </c>
    </row>
    <row r="1166" spans="1:6" ht="12.75" customHeight="1" x14ac:dyDescent="0.2">
      <c r="B1166" s="1"/>
      <c r="C1166" s="1" t="s">
        <v>2</v>
      </c>
      <c r="D1166" s="1" t="s">
        <v>3</v>
      </c>
      <c r="E1166" s="1" t="s">
        <v>4</v>
      </c>
      <c r="F1166" s="1" t="s">
        <v>5</v>
      </c>
    </row>
    <row r="1167" spans="1:6" ht="12.75" customHeight="1" x14ac:dyDescent="0.2">
      <c r="B1167" s="6" t="s">
        <v>7</v>
      </c>
      <c r="C1167" s="4">
        <f>Balancete!C2</f>
        <v>57268109.18999999</v>
      </c>
      <c r="D1167" s="4">
        <f>Balancete!D2</f>
        <v>206795836.33999997</v>
      </c>
      <c r="E1167" s="4">
        <f>Balancete!E2</f>
        <v>205587900.49999997</v>
      </c>
      <c r="F1167" s="4">
        <f>Balancete!F2</f>
        <v>58476045.030000009</v>
      </c>
    </row>
    <row r="1168" spans="1:6" ht="12.75" customHeight="1" x14ac:dyDescent="0.2">
      <c r="B1168" s="6" t="s">
        <v>359</v>
      </c>
      <c r="C1168" s="4">
        <f>Balancete!C179</f>
        <v>53707386.880000003</v>
      </c>
      <c r="D1168" s="4">
        <f>Balancete!D179</f>
        <v>77669970.149999991</v>
      </c>
      <c r="E1168" s="4">
        <f>Balancete!E179</f>
        <v>79703457.030000001</v>
      </c>
      <c r="F1168" s="4">
        <f>Balancete!F179</f>
        <v>55740873.760000005</v>
      </c>
    </row>
    <row r="1169" spans="2:6" ht="12.75" customHeight="1" x14ac:dyDescent="0.2">
      <c r="B1169" s="6" t="s">
        <v>1861</v>
      </c>
      <c r="C1169" s="4">
        <f>Balancete!C936</f>
        <v>76186027.379999995</v>
      </c>
      <c r="D1169" s="4">
        <f>Balancete!D936</f>
        <v>614256.37</v>
      </c>
      <c r="E1169" s="4">
        <f>Balancete!E936</f>
        <v>40006766.779999994</v>
      </c>
      <c r="F1169" s="4">
        <f>Balancete!F936</f>
        <v>115578537.79000001</v>
      </c>
    </row>
    <row r="1170" spans="2:6" ht="12.75" customHeight="1" x14ac:dyDescent="0.2">
      <c r="B1170" s="6" t="s">
        <v>2000</v>
      </c>
      <c r="C1170" s="4">
        <f>Balancete!C1013</f>
        <v>72625305.070000008</v>
      </c>
      <c r="D1170" s="4">
        <f>Balancete!D1013</f>
        <v>41188406.010000005</v>
      </c>
      <c r="E1170" s="4">
        <f>Balancete!E1013</f>
        <v>970344.56</v>
      </c>
      <c r="F1170" s="4">
        <f>Balancete!F1013</f>
        <v>112843366.52</v>
      </c>
    </row>
    <row r="1171" spans="2:6" ht="12.75" customHeight="1" x14ac:dyDescent="0.2">
      <c r="B1171" s="6" t="s">
        <v>2285</v>
      </c>
      <c r="C1171" s="6"/>
      <c r="D1171" s="6"/>
      <c r="E1171" s="6"/>
      <c r="F1171" s="7">
        <f>(F1169)-(F1170)</f>
        <v>2735171.2700000107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01/07/2022 a 30/09/2022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2023-07-25T16:01:48Z</dcterms:created>
  <dcterms:modified xsi:type="dcterms:W3CDTF">2023-07-25T16:01:48Z</dcterms:modified>
</cp:coreProperties>
</file>