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drao\OneDrive - Fundação Hospital Santa Lydia\Área de Trabalho\"/>
    </mc:Choice>
  </mc:AlternateContent>
  <xr:revisionPtr revIDLastSave="0" documentId="8_{C9822CD2-9D10-4A7E-8C2E-A63932772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7" i="1"/>
  <c r="D37" i="1"/>
  <c r="E37" i="1"/>
  <c r="F37" i="1"/>
  <c r="C68" i="1"/>
  <c r="C67" i="1" s="1"/>
  <c r="D68" i="1"/>
  <c r="D67" i="1" s="1"/>
  <c r="E68" i="1"/>
  <c r="E67" i="1" s="1"/>
  <c r="F68" i="1"/>
  <c r="F67" i="1" s="1"/>
  <c r="C74" i="1"/>
  <c r="D74" i="1"/>
  <c r="E74" i="1"/>
  <c r="F74" i="1"/>
  <c r="C97" i="1"/>
  <c r="C96" i="1" s="1"/>
  <c r="D97" i="1"/>
  <c r="D96" i="1" s="1"/>
  <c r="E97" i="1"/>
  <c r="E96" i="1" s="1"/>
  <c r="F97" i="1"/>
  <c r="F96" i="1" s="1"/>
  <c r="C101" i="1"/>
  <c r="C100" i="1" s="1"/>
  <c r="D101" i="1"/>
  <c r="D100" i="1" s="1"/>
  <c r="E101" i="1"/>
  <c r="E100" i="1" s="1"/>
  <c r="F101" i="1"/>
  <c r="F100" i="1" s="1"/>
  <c r="C109" i="1"/>
  <c r="D109" i="1"/>
  <c r="E109" i="1"/>
  <c r="F109" i="1"/>
  <c r="C112" i="1"/>
  <c r="C111" i="1" s="1"/>
  <c r="D112" i="1"/>
  <c r="D111" i="1" s="1"/>
  <c r="E112" i="1"/>
  <c r="E111" i="1" s="1"/>
  <c r="F112" i="1"/>
  <c r="F111" i="1" s="1"/>
  <c r="C117" i="1"/>
  <c r="D117" i="1"/>
  <c r="E117" i="1"/>
  <c r="F117" i="1"/>
  <c r="C120" i="1"/>
  <c r="C119" i="1" s="1"/>
  <c r="D120" i="1"/>
  <c r="D119" i="1" s="1"/>
  <c r="E120" i="1"/>
  <c r="E119" i="1" s="1"/>
  <c r="F120" i="1"/>
  <c r="F119" i="1" s="1"/>
  <c r="C140" i="1"/>
  <c r="C139" i="1" s="1"/>
  <c r="D140" i="1"/>
  <c r="D139" i="1" s="1"/>
  <c r="E140" i="1"/>
  <c r="E139" i="1" s="1"/>
  <c r="F140" i="1"/>
  <c r="F139" i="1" s="1"/>
  <c r="C145" i="1"/>
  <c r="C144" i="1" s="1"/>
  <c r="D145" i="1"/>
  <c r="D144" i="1" s="1"/>
  <c r="E145" i="1"/>
  <c r="E144" i="1" s="1"/>
  <c r="F145" i="1"/>
  <c r="F144" i="1" s="1"/>
  <c r="C148" i="1"/>
  <c r="C147" i="1" s="1"/>
  <c r="D148" i="1"/>
  <c r="D147" i="1" s="1"/>
  <c r="E148" i="1"/>
  <c r="E147" i="1" s="1"/>
  <c r="F148" i="1"/>
  <c r="F147" i="1" s="1"/>
  <c r="C156" i="1"/>
  <c r="D156" i="1"/>
  <c r="E156" i="1"/>
  <c r="F156" i="1"/>
  <c r="C163" i="1"/>
  <c r="D163" i="1"/>
  <c r="E163" i="1"/>
  <c r="F163" i="1"/>
  <c r="C170" i="1"/>
  <c r="D170" i="1"/>
  <c r="E170" i="1"/>
  <c r="F170" i="1"/>
  <c r="C176" i="1"/>
  <c r="D176" i="1"/>
  <c r="E176" i="1"/>
  <c r="F176" i="1"/>
  <c r="C179" i="1"/>
  <c r="C178" i="1" s="1"/>
  <c r="D179" i="1"/>
  <c r="D178" i="1" s="1"/>
  <c r="E179" i="1"/>
  <c r="E178" i="1" s="1"/>
  <c r="F179" i="1"/>
  <c r="F178" i="1" s="1"/>
  <c r="C181" i="1"/>
  <c r="D181" i="1"/>
  <c r="E181" i="1"/>
  <c r="F181" i="1"/>
  <c r="C186" i="1"/>
  <c r="C185" i="1" s="1"/>
  <c r="D186" i="1"/>
  <c r="D185" i="1" s="1"/>
  <c r="E186" i="1"/>
  <c r="E185" i="1" s="1"/>
  <c r="F186" i="1"/>
  <c r="F185" i="1" s="1"/>
  <c r="C296" i="1"/>
  <c r="D296" i="1"/>
  <c r="E296" i="1"/>
  <c r="F296" i="1"/>
  <c r="C336" i="1"/>
  <c r="D336" i="1"/>
  <c r="E336" i="1"/>
  <c r="F336" i="1"/>
  <c r="C697" i="1"/>
  <c r="D697" i="1"/>
  <c r="E697" i="1"/>
  <c r="F697" i="1"/>
  <c r="C777" i="1"/>
  <c r="C776" i="1" s="1"/>
  <c r="D777" i="1"/>
  <c r="D776" i="1" s="1"/>
  <c r="E777" i="1"/>
  <c r="E776" i="1" s="1"/>
  <c r="F777" i="1"/>
  <c r="F776" i="1" s="1"/>
  <c r="C783" i="1"/>
  <c r="D783" i="1"/>
  <c r="E783" i="1"/>
  <c r="F783" i="1"/>
  <c r="C789" i="1"/>
  <c r="D789" i="1"/>
  <c r="E789" i="1"/>
  <c r="F789" i="1"/>
  <c r="C797" i="1"/>
  <c r="D797" i="1"/>
  <c r="E797" i="1"/>
  <c r="F797" i="1"/>
  <c r="C809" i="1"/>
  <c r="D809" i="1"/>
  <c r="E809" i="1"/>
  <c r="F809" i="1"/>
  <c r="C812" i="1"/>
  <c r="C811" i="1" s="1"/>
  <c r="D812" i="1"/>
  <c r="D811" i="1" s="1"/>
  <c r="E812" i="1"/>
  <c r="E811" i="1" s="1"/>
  <c r="F812" i="1"/>
  <c r="F811" i="1" s="1"/>
  <c r="C815" i="1"/>
  <c r="D815" i="1"/>
  <c r="E815" i="1"/>
  <c r="F815" i="1"/>
  <c r="C818" i="1"/>
  <c r="C817" i="1" s="1"/>
  <c r="D818" i="1"/>
  <c r="D817" i="1" s="1"/>
  <c r="E818" i="1"/>
  <c r="E817" i="1" s="1"/>
  <c r="F818" i="1"/>
  <c r="F817" i="1" s="1"/>
  <c r="C822" i="1"/>
  <c r="D822" i="1"/>
  <c r="E822" i="1"/>
  <c r="F822" i="1"/>
  <c r="C829" i="1"/>
  <c r="C828" i="1" s="1"/>
  <c r="D829" i="1"/>
  <c r="D828" i="1" s="1"/>
  <c r="E829" i="1"/>
  <c r="E828" i="1" s="1"/>
  <c r="F829" i="1"/>
  <c r="F828" i="1" s="1"/>
  <c r="C846" i="1"/>
  <c r="C845" i="1" s="1"/>
  <c r="D846" i="1"/>
  <c r="D845" i="1" s="1"/>
  <c r="E846" i="1"/>
  <c r="E845" i="1" s="1"/>
  <c r="F846" i="1"/>
  <c r="F845" i="1" s="1"/>
  <c r="C850" i="1"/>
  <c r="C849" i="1" s="1"/>
  <c r="D850" i="1"/>
  <c r="D849" i="1" s="1"/>
  <c r="E850" i="1"/>
  <c r="E849" i="1" s="1"/>
  <c r="F850" i="1"/>
  <c r="F849" i="1" s="1"/>
  <c r="C854" i="1"/>
  <c r="C853" i="1" s="1"/>
  <c r="D854" i="1"/>
  <c r="D853" i="1" s="1"/>
  <c r="E854" i="1"/>
  <c r="E853" i="1" s="1"/>
  <c r="F854" i="1"/>
  <c r="F853" i="1" s="1"/>
  <c r="C857" i="1"/>
  <c r="C856" i="1" s="1"/>
  <c r="D857" i="1"/>
  <c r="D856" i="1" s="1"/>
  <c r="E857" i="1"/>
  <c r="E856" i="1" s="1"/>
  <c r="F857" i="1"/>
  <c r="F856" i="1" s="1"/>
  <c r="C862" i="1"/>
  <c r="C861" i="1" s="1"/>
  <c r="D862" i="1"/>
  <c r="D861" i="1" s="1"/>
  <c r="E862" i="1"/>
  <c r="E861" i="1" s="1"/>
  <c r="F862" i="1"/>
  <c r="F861" i="1" s="1"/>
  <c r="F860" i="1" s="1"/>
  <c r="C869" i="1"/>
  <c r="C868" i="1" s="1"/>
  <c r="D869" i="1"/>
  <c r="D868" i="1" s="1"/>
  <c r="E869" i="1"/>
  <c r="E868" i="1" s="1"/>
  <c r="F869" i="1"/>
  <c r="F868" i="1" s="1"/>
  <c r="C874" i="1"/>
  <c r="C873" i="1" s="1"/>
  <c r="D874" i="1"/>
  <c r="D873" i="1" s="1"/>
  <c r="E874" i="1"/>
  <c r="E873" i="1" s="1"/>
  <c r="F874" i="1"/>
  <c r="F873" i="1" s="1"/>
  <c r="C877" i="1"/>
  <c r="C876" i="1" s="1"/>
  <c r="D877" i="1"/>
  <c r="D876" i="1" s="1"/>
  <c r="E877" i="1"/>
  <c r="E876" i="1" s="1"/>
  <c r="F877" i="1"/>
  <c r="F876" i="1" s="1"/>
  <c r="C906" i="1"/>
  <c r="D906" i="1"/>
  <c r="E906" i="1"/>
  <c r="F906" i="1"/>
  <c r="C908" i="1"/>
  <c r="D908" i="1"/>
  <c r="E908" i="1"/>
  <c r="F908" i="1"/>
  <c r="C932" i="1"/>
  <c r="D932" i="1"/>
  <c r="E932" i="1"/>
  <c r="F932" i="1"/>
  <c r="C936" i="1"/>
  <c r="C935" i="1" s="1"/>
  <c r="C934" i="1" s="1"/>
  <c r="D936" i="1"/>
  <c r="D935" i="1" s="1"/>
  <c r="D934" i="1" s="1"/>
  <c r="E936" i="1"/>
  <c r="E935" i="1" s="1"/>
  <c r="E934" i="1" s="1"/>
  <c r="F936" i="1"/>
  <c r="F935" i="1" s="1"/>
  <c r="F934" i="1" s="1"/>
  <c r="C941" i="1"/>
  <c r="D941" i="1"/>
  <c r="E941" i="1"/>
  <c r="F941" i="1"/>
  <c r="C945" i="1"/>
  <c r="C944" i="1" s="1"/>
  <c r="C943" i="1" s="1"/>
  <c r="D945" i="1"/>
  <c r="D944" i="1" s="1"/>
  <c r="D943" i="1" s="1"/>
  <c r="E945" i="1"/>
  <c r="E944" i="1" s="1"/>
  <c r="E943" i="1" s="1"/>
  <c r="F945" i="1"/>
  <c r="F944" i="1" s="1"/>
  <c r="F943" i="1" s="1"/>
  <c r="C952" i="1"/>
  <c r="C951" i="1" s="1"/>
  <c r="C950" i="1" s="1"/>
  <c r="D952" i="1"/>
  <c r="D951" i="1" s="1"/>
  <c r="D950" i="1" s="1"/>
  <c r="E952" i="1"/>
  <c r="E951" i="1" s="1"/>
  <c r="E950" i="1" s="1"/>
  <c r="F952" i="1"/>
  <c r="F951" i="1" s="1"/>
  <c r="F950" i="1" s="1"/>
  <c r="C954" i="1"/>
  <c r="D954" i="1"/>
  <c r="E954" i="1"/>
  <c r="F954" i="1"/>
  <c r="C960" i="1"/>
  <c r="C959" i="1" s="1"/>
  <c r="C958" i="1" s="1"/>
  <c r="D960" i="1"/>
  <c r="D959" i="1" s="1"/>
  <c r="D958" i="1" s="1"/>
  <c r="E960" i="1"/>
  <c r="E959" i="1" s="1"/>
  <c r="E958" i="1" s="1"/>
  <c r="F960" i="1"/>
  <c r="F959" i="1" s="1"/>
  <c r="F958" i="1" s="1"/>
  <c r="C967" i="1"/>
  <c r="C966" i="1" s="1"/>
  <c r="D967" i="1"/>
  <c r="D966" i="1" s="1"/>
  <c r="E967" i="1"/>
  <c r="E966" i="1" s="1"/>
  <c r="F967" i="1"/>
  <c r="F966" i="1" s="1"/>
  <c r="F965" i="1" s="1"/>
  <c r="C997" i="1"/>
  <c r="D997" i="1"/>
  <c r="E997" i="1"/>
  <c r="F997" i="1"/>
  <c r="C999" i="1"/>
  <c r="D999" i="1"/>
  <c r="E999" i="1"/>
  <c r="F999" i="1"/>
  <c r="C1004" i="1"/>
  <c r="D1004" i="1"/>
  <c r="E1004" i="1"/>
  <c r="F1004" i="1"/>
  <c r="C1028" i="1"/>
  <c r="D1028" i="1"/>
  <c r="E1028" i="1"/>
  <c r="F1028" i="1"/>
  <c r="C1060" i="1"/>
  <c r="D1060" i="1"/>
  <c r="E1060" i="1"/>
  <c r="F1060" i="1"/>
  <c r="C1074" i="1"/>
  <c r="D1074" i="1"/>
  <c r="E1074" i="1"/>
  <c r="F1074" i="1"/>
  <c r="C1080" i="1"/>
  <c r="D1080" i="1"/>
  <c r="E1080" i="1"/>
  <c r="F1080" i="1"/>
  <c r="C1129" i="1"/>
  <c r="D1129" i="1"/>
  <c r="E1129" i="1"/>
  <c r="F1129" i="1"/>
  <c r="C1132" i="1"/>
  <c r="C1131" i="1" s="1"/>
  <c r="D1132" i="1"/>
  <c r="D1131" i="1" s="1"/>
  <c r="E1132" i="1"/>
  <c r="E1131" i="1" s="1"/>
  <c r="F1132" i="1"/>
  <c r="F1131" i="1" s="1"/>
  <c r="C1137" i="1"/>
  <c r="D1137" i="1"/>
  <c r="E1137" i="1"/>
  <c r="F1137" i="1"/>
  <c r="C1141" i="1"/>
  <c r="C1140" i="1" s="1"/>
  <c r="C1139" i="1" s="1"/>
  <c r="D1141" i="1"/>
  <c r="D1140" i="1" s="1"/>
  <c r="D1139" i="1" s="1"/>
  <c r="E1141" i="1"/>
  <c r="E1140" i="1" s="1"/>
  <c r="E1139" i="1" s="1"/>
  <c r="F1141" i="1"/>
  <c r="F1140" i="1" s="1"/>
  <c r="F1139" i="1" s="1"/>
  <c r="C1148" i="1"/>
  <c r="C1147" i="1" s="1"/>
  <c r="C1146" i="1" s="1"/>
  <c r="D1148" i="1"/>
  <c r="D1147" i="1" s="1"/>
  <c r="D1146" i="1" s="1"/>
  <c r="E1148" i="1"/>
  <c r="E1147" i="1" s="1"/>
  <c r="E1146" i="1" s="1"/>
  <c r="F1148" i="1"/>
  <c r="F1147" i="1" s="1"/>
  <c r="F1146" i="1" s="1"/>
  <c r="F184" i="1" l="1"/>
  <c r="E965" i="1"/>
  <c r="E964" i="1" s="1"/>
  <c r="E1155" i="1" s="1"/>
  <c r="E872" i="1"/>
  <c r="E871" i="1" s="1"/>
  <c r="E1154" i="1" s="1"/>
  <c r="E860" i="1"/>
  <c r="E844" i="1"/>
  <c r="E184" i="1"/>
  <c r="E143" i="1"/>
  <c r="E3" i="1"/>
  <c r="E2" i="1" s="1"/>
  <c r="E1152" i="1" s="1"/>
  <c r="F872" i="1"/>
  <c r="F871" i="1" s="1"/>
  <c r="F1154" i="1" s="1"/>
  <c r="D965" i="1"/>
  <c r="D964" i="1" s="1"/>
  <c r="D1155" i="1" s="1"/>
  <c r="D872" i="1"/>
  <c r="D871" i="1" s="1"/>
  <c r="D1154" i="1" s="1"/>
  <c r="D860" i="1"/>
  <c r="D844" i="1"/>
  <c r="D184" i="1"/>
  <c r="D143" i="1"/>
  <c r="D3" i="1"/>
  <c r="D2" i="1" s="1"/>
  <c r="D1152" i="1" s="1"/>
  <c r="F964" i="1"/>
  <c r="F1155" i="1" s="1"/>
  <c r="F844" i="1"/>
  <c r="F143" i="1"/>
  <c r="F3" i="1"/>
  <c r="F2" i="1" s="1"/>
  <c r="F1152" i="1" s="1"/>
  <c r="C965" i="1"/>
  <c r="C964" i="1" s="1"/>
  <c r="C1155" i="1" s="1"/>
  <c r="C872" i="1"/>
  <c r="C871" i="1" s="1"/>
  <c r="C1154" i="1" s="1"/>
  <c r="C860" i="1"/>
  <c r="C844" i="1"/>
  <c r="C184" i="1"/>
  <c r="C143" i="1"/>
  <c r="C3" i="1"/>
  <c r="C2" i="1" l="1"/>
  <c r="C1152" i="1" s="1"/>
  <c r="D183" i="1"/>
  <c r="D1153" i="1" s="1"/>
  <c r="E183" i="1"/>
  <c r="E1153" i="1" s="1"/>
  <c r="C183" i="1"/>
  <c r="C1153" i="1" s="1"/>
  <c r="F1156" i="1"/>
  <c r="F183" i="1"/>
  <c r="F1153" i="1" s="1"/>
</calcChain>
</file>

<file path=xl/sharedStrings.xml><?xml version="1.0" encoding="utf-8"?>
<sst xmlns="http://schemas.openxmlformats.org/spreadsheetml/2006/main" count="2311" uniqueCount="2253">
  <si>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</si>
  <si>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</si>
  <si>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</si>
  <si>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</si>
  <si>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</si>
  <si>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</si>
  <si>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</si>
  <si>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</si>
  <si>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</si>
  <si>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</si>
  <si>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</si>
  <si>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</si>
  <si>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</si>
  <si>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</si>
  <si>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</si>
  <si>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</si>
  <si>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</si>
  <si>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</si>
  <si>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</si>
  <si>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</si>
  <si>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</si>
  <si>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</si>
  <si>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</si>
  <si>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</si>
  <si>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</si>
  <si>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</si>
  <si>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</si>
  <si>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</si>
  <si>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</si>
  <si>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</si>
  <si>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</si>
  <si>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</si>
  <si>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</si>
  <si>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</si>
  <si>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1.1.1.02.036</t>
  </si>
  <si>
    <t>CEF C/C 903379-3 CG UBDS Quintino II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</si>
  <si>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</si>
  <si>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</si>
  <si>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</si>
  <si>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</si>
  <si>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</si>
  <si>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</si>
  <si>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</si>
  <si>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</si>
  <si>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</si>
  <si>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</si>
  <si>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</si>
  <si>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</si>
  <si>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</si>
  <si>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</si>
  <si>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</si>
  <si>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</si>
  <si>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</si>
  <si>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</si>
  <si>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1.1.1.02.061</t>
  </si>
  <si>
    <t>CEF C/C 440-5 CG UPA Oeste Mun Invest.</t>
  </si>
  <si>
    <t>1.1.1.02.062</t>
  </si>
  <si>
    <t>CEF C/C 491-0 HMFA</t>
  </si>
  <si>
    <t>1.1.1.02.063</t>
  </si>
  <si>
    <t>CEF C/C 597-5 CG UBS QUINTINO</t>
  </si>
  <si>
    <t>1.1.1.02.064</t>
  </si>
  <si>
    <t>CEF C/C623-8 UBDS CENTRAL .REC. ESTADUAL</t>
  </si>
  <si>
    <t>1.1.1.02.066</t>
  </si>
  <si>
    <t>CEF C/C 534-7 UPA 13 de Maio Estadual</t>
  </si>
  <si>
    <t>1.1.1.02.067</t>
  </si>
  <si>
    <t>CEF C/C 601-7 UPA OESTE ESTADUAL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</si>
  <si>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</si>
  <si>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</si>
  <si>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</si>
  <si>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</si>
  <si>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</si>
  <si>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</si>
  <si>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</si>
  <si>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</si>
  <si>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1.1.1.02.074</t>
  </si>
  <si>
    <t>CEF C/C 725-0 - EMENDA PORT GMMS 1499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</si>
  <si>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</si>
  <si>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</si>
  <si>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</si>
  <si>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</si>
  <si>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</si>
  <si>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</si>
  <si>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</si>
  <si>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</si>
  <si>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</si>
  <si>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</si>
  <si>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</si>
  <si>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</si>
  <si>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</si>
  <si>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</si>
  <si>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</si>
  <si>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</si>
  <si>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</si>
  <si>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</si>
  <si>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</si>
  <si>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</si>
  <si>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</si>
  <si>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</si>
  <si>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</si>
  <si>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</si>
  <si>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</si>
  <si>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</si>
  <si>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</si>
  <si>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</si>
  <si>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</si>
  <si>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</si>
  <si>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</si>
  <si>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</si>
  <si>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</si>
  <si>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</si>
  <si>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</si>
  <si>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</si>
  <si>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</si>
  <si>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</si>
  <si>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</si>
  <si>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</si>
  <si>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</si>
  <si>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</si>
  <si>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1.1.1.03.074</t>
  </si>
  <si>
    <t>CEF 534-7 FIC Giro UPA 13 De Maio - Esta</t>
  </si>
  <si>
    <t>1.1.1.03.075</t>
  </si>
  <si>
    <t>CEF 601-7 FIC Giro MPE REF DI LP Oeste E</t>
  </si>
  <si>
    <t>1.1.1.03.076</t>
  </si>
  <si>
    <t>CEF 623-8 FIC Giro MPE REF DI LP Central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</si>
  <si>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</si>
  <si>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</si>
  <si>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</si>
  <si>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</si>
  <si>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</si>
  <si>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</si>
  <si>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</si>
  <si>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</si>
  <si>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</si>
  <si>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</si>
  <si>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1.1.1.03.084</t>
  </si>
  <si>
    <t>CEF 725-0 FIC GIRO MPE EMENDA PORT. 1499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</si>
  <si>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</si>
  <si>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</si>
  <si>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</si>
  <si>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</si>
  <si>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</si>
  <si>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</si>
  <si>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</si>
  <si>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</si>
  <si>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</si>
  <si>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</si>
  <si>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</si>
  <si>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</si>
  <si>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</si>
  <si>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</si>
  <si>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</si>
  <si>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</si>
  <si>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</si>
  <si>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</si>
  <si>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</si>
  <si>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</si>
  <si>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</si>
  <si>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</si>
  <si>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</si>
  <si>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</si>
  <si>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</si>
  <si>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</si>
  <si>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</si>
  <si>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</si>
  <si>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</si>
  <si>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</si>
  <si>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</si>
  <si>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</si>
  <si>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</si>
  <si>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</si>
  <si>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</si>
  <si>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</si>
  <si>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</si>
  <si>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</si>
  <si>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</si>
  <si>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</si>
  <si>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</si>
  <si>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</si>
  <si>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</si>
  <si>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</si>
  <si>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</si>
  <si>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</si>
  <si>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</si>
  <si>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</si>
  <si>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</si>
  <si>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</si>
  <si>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</si>
  <si>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</si>
  <si>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</si>
  <si>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</si>
  <si>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</si>
  <si>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</si>
  <si>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</si>
  <si>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</si>
  <si>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</si>
  <si>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</si>
  <si>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</si>
  <si>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</si>
  <si>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</si>
  <si>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</si>
  <si>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</si>
  <si>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</si>
  <si>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</si>
  <si>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</si>
  <si>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</si>
  <si>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</si>
  <si>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</si>
  <si>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</si>
  <si>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</si>
  <si>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</si>
  <si>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</si>
  <si>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</si>
  <si>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</si>
  <si>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</si>
  <si>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</si>
  <si>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</si>
  <si>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</si>
  <si>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</si>
  <si>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1.1.4.01.016</t>
  </si>
  <si>
    <t>Repasse PMRP Lei 14.604/2021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</si>
  <si>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</si>
  <si>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</si>
  <si>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</si>
  <si>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</si>
  <si>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</si>
  <si>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</si>
  <si>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</si>
  <si>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</si>
  <si>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</si>
  <si>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</si>
  <si>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</si>
  <si>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</si>
  <si>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</si>
  <si>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</si>
  <si>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</si>
  <si>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</si>
  <si>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</si>
  <si>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</si>
  <si>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</si>
  <si>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</si>
  <si>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</si>
  <si>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</si>
  <si>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</si>
  <si>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</si>
  <si>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</si>
  <si>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</si>
  <si>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</si>
  <si>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</si>
  <si>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</si>
  <si>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</si>
  <si>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</si>
  <si>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</si>
  <si>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</si>
  <si>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</si>
  <si>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</si>
  <si>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</si>
  <si>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</si>
  <si>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</si>
  <si>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</si>
  <si>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</si>
  <si>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</si>
  <si>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</si>
  <si>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</si>
  <si>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</si>
  <si>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</si>
  <si>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</si>
  <si>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</si>
  <si>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</si>
  <si>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</si>
  <si>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</si>
  <si>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</si>
  <si>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</si>
  <si>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</si>
  <si>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</si>
  <si>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</si>
  <si>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</si>
  <si>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</si>
  <si>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</si>
  <si>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</si>
  <si>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</si>
  <si>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</si>
  <si>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</si>
  <si>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</si>
  <si>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</si>
  <si>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</si>
  <si>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</si>
  <si>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</si>
  <si>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</si>
  <si>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</si>
  <si>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</si>
  <si>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</si>
  <si>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</si>
  <si>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</si>
  <si>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</si>
  <si>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</si>
  <si>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</si>
  <si>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</si>
  <si>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</si>
  <si>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</si>
  <si>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</si>
  <si>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</si>
  <si>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</si>
  <si>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</si>
  <si>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</si>
  <si>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</si>
  <si>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</si>
  <si>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</si>
  <si>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</si>
  <si>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</si>
  <si>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</si>
  <si>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</si>
  <si>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</si>
  <si>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</si>
  <si>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</si>
  <si>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</si>
  <si>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</si>
  <si>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</si>
  <si>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</si>
  <si>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</si>
  <si>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</si>
  <si>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</si>
  <si>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</si>
  <si>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</si>
  <si>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</si>
  <si>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</si>
  <si>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</si>
  <si>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</si>
  <si>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</si>
  <si>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</si>
  <si>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</si>
  <si>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</si>
  <si>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</si>
  <si>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</si>
  <si>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</si>
  <si>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</si>
  <si>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</si>
  <si>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</si>
  <si>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</si>
  <si>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</si>
  <si>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</si>
  <si>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</si>
  <si>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</si>
  <si>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</si>
  <si>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</si>
  <si>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</si>
  <si>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</si>
  <si>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</si>
  <si>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</si>
  <si>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</si>
  <si>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</si>
  <si>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</si>
  <si>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</si>
  <si>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</si>
  <si>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</si>
  <si>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</si>
  <si>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</si>
  <si>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</si>
  <si>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</si>
  <si>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</si>
  <si>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</si>
  <si>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</si>
  <si>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</si>
  <si>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</si>
  <si>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</si>
  <si>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</si>
  <si>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</si>
  <si>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</si>
  <si>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</si>
  <si>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</si>
  <si>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</si>
  <si>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</si>
  <si>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</si>
  <si>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</si>
  <si>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</si>
  <si>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</si>
  <si>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</si>
  <si>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2.1.1.01.018</t>
  </si>
  <si>
    <t>Cremer S/A</t>
  </si>
  <si>
    <t>2.1.1.01.019</t>
  </si>
  <si>
    <t>Farmacia Homeopatica Homeocenter</t>
  </si>
  <si>
    <t>2.1.1.01.036</t>
  </si>
  <si>
    <t>Cirurgica Sta Cruz Com Prod Hosp</t>
  </si>
  <si>
    <t>2.1.1.01.042</t>
  </si>
  <si>
    <t>Posto De Serviços Maravilha</t>
  </si>
  <si>
    <t>2.1.1.01.044</t>
  </si>
  <si>
    <t>Laboratório B. Braun S/A</t>
  </si>
  <si>
    <t>2.1.1.01.050</t>
  </si>
  <si>
    <t>Baroni &amp; Fabbri Comercio De Produto N.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</si>
  <si>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</si>
  <si>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</si>
  <si>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</si>
  <si>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</si>
  <si>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</si>
  <si>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</si>
  <si>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2.1.1.01.072</t>
  </si>
  <si>
    <t>Alimentos Portioli Ltda.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</si>
  <si>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</si>
  <si>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</si>
  <si>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</si>
  <si>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</si>
  <si>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</si>
  <si>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</si>
  <si>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</si>
  <si>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</si>
  <si>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</si>
  <si>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</si>
  <si>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2.1.1.01.122</t>
  </si>
  <si>
    <t>Hidrofil Materiais Construção Ltda ME</t>
  </si>
  <si>
    <t>2.1.1.01.123</t>
  </si>
  <si>
    <t>Alves &amp; Siqueira Ltda</t>
  </si>
  <si>
    <t>2.1.1.01.128</t>
  </si>
  <si>
    <t>Unimed Nordeste</t>
  </si>
  <si>
    <t>2.1.1.01.140</t>
  </si>
  <si>
    <t>Expressa Distribuidora De Med.</t>
  </si>
  <si>
    <t>2.1.1.01.166</t>
  </si>
  <si>
    <t>Cirurgica Ribeirão Preto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</si>
  <si>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</si>
  <si>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</si>
  <si>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</si>
  <si>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</si>
  <si>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</si>
  <si>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</si>
  <si>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</si>
  <si>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</si>
  <si>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</si>
  <si>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</si>
  <si>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</si>
  <si>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</si>
  <si>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2.1.1.01.260</t>
  </si>
  <si>
    <t>Rispel Distribuidora</t>
  </si>
  <si>
    <t>2.1.1.01.263</t>
  </si>
  <si>
    <t>Indústria De Máq. Para Plásticos IMAP Lt</t>
  </si>
  <si>
    <t>2.1.1.01.267</t>
  </si>
  <si>
    <t>Hidrosanitária Ribeirão Preto Ltda - EPP</t>
  </si>
  <si>
    <t>2.1.1.01.270</t>
  </si>
  <si>
    <t>Health Tech Farm. de Man. LTDA</t>
  </si>
  <si>
    <t>2.1.1.01.284</t>
  </si>
  <si>
    <t>Biotec Produtos Hospitalares LTDA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</si>
  <si>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</si>
  <si>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</si>
  <si>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</si>
  <si>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</si>
  <si>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</si>
  <si>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</si>
  <si>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</si>
  <si>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</si>
  <si>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</si>
  <si>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</si>
  <si>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</si>
  <si>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</si>
  <si>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</si>
  <si>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</si>
  <si>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</si>
  <si>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</si>
  <si>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2.1.1.01.326</t>
  </si>
  <si>
    <t>Eurofarma Laboratorios Ltda.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</si>
  <si>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</si>
  <si>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</si>
  <si>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</si>
  <si>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</si>
  <si>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</si>
  <si>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</si>
  <si>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2.1.1.01.369</t>
  </si>
  <si>
    <t>Supermed Com. E Imp. De Prod. Med. E Hos</t>
  </si>
  <si>
    <t>2.1.1.01.388</t>
  </si>
  <si>
    <t>S3 Med Dist. De Medicamentos Ltad.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</si>
  <si>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</si>
  <si>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</si>
  <si>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</si>
  <si>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</si>
  <si>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</si>
  <si>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</si>
  <si>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</si>
  <si>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</si>
  <si>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</si>
  <si>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</si>
  <si>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</si>
  <si>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</si>
  <si>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</si>
  <si>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</si>
  <si>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</si>
  <si>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</si>
  <si>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2.1.1.01.461</t>
  </si>
  <si>
    <t>Crismed Comercial Hospitalar LTDA</t>
  </si>
  <si>
    <t>2.1.1.01.463</t>
  </si>
  <si>
    <t>Soma/SP Produtos Hospitalares Ltda</t>
  </si>
  <si>
    <t>2.1.1.01.474</t>
  </si>
  <si>
    <t>Repress Distribuidora Ltda.</t>
  </si>
  <si>
    <t>2.1.1.01.475</t>
  </si>
  <si>
    <t>Profarma Specialty S.A</t>
  </si>
  <si>
    <t>2.1.1.01.477</t>
  </si>
  <si>
    <t>Farma Vision Distribuidora Medicamentos</t>
  </si>
  <si>
    <t>2.1.1.01.490</t>
  </si>
  <si>
    <t>Labor Import Com Imp Exp Ltda</t>
  </si>
  <si>
    <t>2.1.1.01.514</t>
  </si>
  <si>
    <t>M. P. Comercio de Materiais Hospitalares</t>
  </si>
  <si>
    <t>2.1.1.01.525</t>
  </si>
  <si>
    <t>Arena Suprimentos Medicos Comercial</t>
  </si>
  <si>
    <t>2.1.1.01.526</t>
  </si>
  <si>
    <t>Hdl Log. Hosp. Ltda.</t>
  </si>
  <si>
    <t>2.1.1.01.533</t>
  </si>
  <si>
    <t>H.D.C Comercial Ltda- ME</t>
  </si>
  <si>
    <t>2.1.1.01.543</t>
  </si>
  <si>
    <t>Polar Fix Ind E Com De Prod Hosp Ltda</t>
  </si>
  <si>
    <t>2.1.1.01.561</t>
  </si>
  <si>
    <t>Antibioticos do Brasil Ltda.</t>
  </si>
  <si>
    <t>2.1.1.01.575</t>
  </si>
  <si>
    <t>Savegnago Supermercados Ltda.</t>
  </si>
  <si>
    <t>2.1.1.01.576</t>
  </si>
  <si>
    <t>Comércio de Carimbos Sticca Ltda. - ME</t>
  </si>
  <si>
    <t>2.1.1.01.578</t>
  </si>
  <si>
    <t>Welldone Assistencia Laboratorial Eireli</t>
  </si>
  <si>
    <t>2.1.1.01.587</t>
  </si>
  <si>
    <t>Lumar Com. de Produtos Farmacêutica Ltda</t>
  </si>
  <si>
    <t>2.1.1.01.589</t>
  </si>
  <si>
    <t>Drogaria São Paulo S.A.</t>
  </si>
  <si>
    <t>2.1.1.01.593</t>
  </si>
  <si>
    <t>Rosangela Guimaraes Tavares ME</t>
  </si>
  <si>
    <t>2.1.1.01.600</t>
  </si>
  <si>
    <t>Astra Farma Comercio de Mat. ME</t>
  </si>
  <si>
    <t>2.1.1.01.603</t>
  </si>
  <si>
    <t>Farmater Medicamentos Ltda</t>
  </si>
  <si>
    <t>2.1.1.01.604</t>
  </si>
  <si>
    <t>Medicor Produtos Hospitalares Ltda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</si>
  <si>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</si>
  <si>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</si>
  <si>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</si>
  <si>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</si>
  <si>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</si>
  <si>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</si>
  <si>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</si>
  <si>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</si>
  <si>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</si>
  <si>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</si>
  <si>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</si>
  <si>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</si>
  <si>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</si>
  <si>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</si>
  <si>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</si>
  <si>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</si>
  <si>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2.1.1.01.735</t>
  </si>
  <si>
    <t>Kalunga Com. e Ind. Grafica LTDA</t>
  </si>
  <si>
    <t>2.1.1.01.756</t>
  </si>
  <si>
    <t>Drogan Drogarias Ltda (Drogão Super)</t>
  </si>
  <si>
    <t>2.1.1.01.772</t>
  </si>
  <si>
    <t>Perin e Cia Ltda</t>
  </si>
  <si>
    <t>2.1.1.01.774</t>
  </si>
  <si>
    <t>S.J.Prod.Quimicos Ltda</t>
  </si>
  <si>
    <t>2.1.1.01.778</t>
  </si>
  <si>
    <t>N.Baldin Descartaveis ME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</si>
  <si>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</si>
  <si>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</si>
  <si>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</si>
  <si>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</si>
  <si>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</si>
  <si>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</si>
  <si>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</si>
  <si>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</si>
  <si>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</si>
  <si>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</si>
  <si>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</si>
  <si>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</si>
  <si>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</si>
  <si>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</si>
  <si>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</si>
  <si>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</si>
  <si>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</si>
  <si>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</si>
  <si>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2.1.1.01.869</t>
  </si>
  <si>
    <t>Cristal Pharma Ltda</t>
  </si>
  <si>
    <t>2.1.1.01.876</t>
  </si>
  <si>
    <t>Ticket Etiquestas Adesivas Ltda</t>
  </si>
  <si>
    <t>2.1.1.01.886</t>
  </si>
  <si>
    <t>Confortell Ind.Com.Prod.Ortopedicos Ltda</t>
  </si>
  <si>
    <t>2.1.1.01.899</t>
  </si>
  <si>
    <t>Belive Comércio de Prod. Hosp. LTDA EPP</t>
  </si>
  <si>
    <t>2.1.1.01.902</t>
  </si>
  <si>
    <t>Lumiar Health Builders Equip. Hosp. LTDA</t>
  </si>
  <si>
    <t>2.1.1.01.913</t>
  </si>
  <si>
    <t>INOVA Comercial Hospitalar LTDA EPP</t>
  </si>
  <si>
    <t>2.1.1.01.914</t>
  </si>
  <si>
    <t>Medi House Ind. Com. Prod. Cir. Hosp.</t>
  </si>
  <si>
    <t>2.1.1.01.923</t>
  </si>
  <si>
    <t>Acacia Comércio de Medicamentos LTDA</t>
  </si>
  <si>
    <t>2.1.1.01.959</t>
  </si>
  <si>
    <t>Diag Solution Artigos Médicos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</si>
  <si>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</si>
  <si>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</si>
  <si>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</si>
  <si>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</si>
  <si>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</si>
  <si>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</si>
  <si>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</si>
  <si>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</si>
  <si>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</si>
  <si>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</si>
  <si>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</si>
  <si>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</si>
  <si>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</si>
  <si>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</si>
  <si>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</si>
  <si>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</si>
  <si>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</si>
  <si>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</si>
  <si>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</si>
  <si>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</si>
  <si>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</si>
  <si>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</si>
  <si>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</si>
  <si>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</si>
  <si>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</si>
  <si>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</si>
  <si>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</si>
  <si>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</si>
  <si>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</si>
  <si>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</si>
  <si>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</si>
  <si>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</si>
  <si>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</si>
  <si>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</si>
  <si>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</si>
  <si>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</si>
  <si>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</si>
  <si>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</si>
  <si>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</si>
  <si>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</si>
  <si>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</si>
  <si>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</si>
  <si>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</si>
  <si>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</si>
  <si>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</si>
  <si>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</si>
  <si>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</si>
  <si>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</si>
  <si>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</si>
  <si>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</si>
  <si>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</si>
  <si>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</si>
  <si>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</si>
  <si>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</si>
  <si>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</si>
  <si>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</si>
  <si>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2.1.1.02.567</t>
  </si>
  <si>
    <t>Rosa Maria Lamenha Nogueira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</si>
  <si>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</si>
  <si>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</si>
  <si>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</si>
  <si>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</si>
  <si>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</si>
  <si>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</si>
  <si>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</si>
  <si>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</si>
  <si>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2.1.1.02.619</t>
  </si>
  <si>
    <t>Beatriz Tosetto Nogueira</t>
  </si>
  <si>
    <t>2.1.1.02.620</t>
  </si>
  <si>
    <t>Patricia Abrahão Bezzan</t>
  </si>
  <si>
    <t>2.1.1.02.621</t>
  </si>
  <si>
    <t>Raquel Tereza Q. Fogaça Giovannette</t>
  </si>
  <si>
    <t>2.1.1.02.622</t>
  </si>
  <si>
    <t>Celiane Machado Souza</t>
  </si>
  <si>
    <t>2.1.1.02.623</t>
  </si>
  <si>
    <t>Allana Campos Alves</t>
  </si>
  <si>
    <t>2.1.1.02.624</t>
  </si>
  <si>
    <t>Ana Laura V. Martins</t>
  </si>
  <si>
    <t>2.1.1.02.625</t>
  </si>
  <si>
    <t>Maria Alzira Amancio da Silva</t>
  </si>
  <si>
    <t>2.1.1.02.626</t>
  </si>
  <si>
    <t>Fernanda Cristina Kremer Santos</t>
  </si>
  <si>
    <t>2.1.1.02.627</t>
  </si>
  <si>
    <t>Henrique Chain de Oliveira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</si>
  <si>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</si>
  <si>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</si>
  <si>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</si>
  <si>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</si>
  <si>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</si>
  <si>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</si>
  <si>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</si>
  <si>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</si>
  <si>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</si>
  <si>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</si>
  <si>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</si>
  <si>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</si>
  <si>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</si>
  <si>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</si>
  <si>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</si>
  <si>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</si>
  <si>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</si>
  <si>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</si>
  <si>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</si>
  <si>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</si>
  <si>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</si>
  <si>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</si>
  <si>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</si>
  <si>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</si>
  <si>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</si>
  <si>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</si>
  <si>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</si>
  <si>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</si>
  <si>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</si>
  <si>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</si>
  <si>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</si>
  <si>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</si>
  <si>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</si>
  <si>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</si>
  <si>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</si>
  <si>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</si>
  <si>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</si>
  <si>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</si>
  <si>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</si>
  <si>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</si>
  <si>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</si>
  <si>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</si>
  <si>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</si>
  <si>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</si>
  <si>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</si>
  <si>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</si>
  <si>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</si>
  <si>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</si>
  <si>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</si>
  <si>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</si>
  <si>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</si>
  <si>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</si>
  <si>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</si>
  <si>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</si>
  <si>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</si>
  <si>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</si>
  <si>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</si>
  <si>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</si>
  <si>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</si>
  <si>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</si>
  <si>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</si>
  <si>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</si>
  <si>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</si>
  <si>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</si>
  <si>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</si>
  <si>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</si>
  <si>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</si>
  <si>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</si>
  <si>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</si>
  <si>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</si>
  <si>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</si>
  <si>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</si>
  <si>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</si>
  <si>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</si>
  <si>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</si>
  <si>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</si>
  <si>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</si>
  <si>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</si>
  <si>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2.1.1.03.148</t>
  </si>
  <si>
    <t>Marra Clínica de Infectologia LTDA</t>
  </si>
  <si>
    <t>2.1.1.03.150</t>
  </si>
  <si>
    <t>PR de Oliveira Clínica Médica LTDA EPP</t>
  </si>
  <si>
    <t>2.1.1.03.162</t>
  </si>
  <si>
    <t>Fujihara &amp; Aguiar Serviços Médicos LTDA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</si>
  <si>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</si>
  <si>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</si>
  <si>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</si>
  <si>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</si>
  <si>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</si>
  <si>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</si>
  <si>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</si>
  <si>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</si>
  <si>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</si>
  <si>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</si>
  <si>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</si>
  <si>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</si>
  <si>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</si>
  <si>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</si>
  <si>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</si>
  <si>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</si>
  <si>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</si>
  <si>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</si>
  <si>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</si>
  <si>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</si>
  <si>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</si>
  <si>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</si>
  <si>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</si>
  <si>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</si>
  <si>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</si>
  <si>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</si>
  <si>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</si>
  <si>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</si>
  <si>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</si>
  <si>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</si>
  <si>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2.1.1.03.208</t>
  </si>
  <si>
    <t>Akil Clínica Médica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</si>
  <si>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</si>
  <si>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</si>
  <si>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</si>
  <si>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</si>
  <si>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</si>
  <si>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</si>
  <si>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</si>
  <si>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</si>
  <si>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</si>
  <si>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</si>
  <si>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</si>
  <si>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</si>
  <si>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</si>
  <si>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</si>
  <si>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</si>
  <si>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VITORIA DA SILVA SERVIÇOS MEDICOS LTDA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</si>
  <si>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</si>
  <si>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</si>
  <si>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</si>
  <si>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</si>
  <si>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</si>
  <si>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</si>
  <si>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</si>
  <si>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</si>
  <si>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</si>
  <si>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</si>
  <si>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</si>
  <si>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</si>
  <si>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</si>
  <si>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</si>
  <si>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2.1.1.03.279</t>
  </si>
  <si>
    <t>Kosaki &amp; Muniz Clínica Médica LTDA ME</t>
  </si>
  <si>
    <t>2.1.1.03.298</t>
  </si>
  <si>
    <t>GMED Saúde EIRELI - ME</t>
  </si>
  <si>
    <t>2.1.1.03.300</t>
  </si>
  <si>
    <t>Clínica Med. Castilho e Cardoso S/S Ltda</t>
  </si>
  <si>
    <t>2.1.1.03.306</t>
  </si>
  <si>
    <t>Sorrentino &amp; Mendes Clinica Medica Ltda.</t>
  </si>
  <si>
    <t>2.1.1.03.312</t>
  </si>
  <si>
    <t>Thais França Araujo Eireli</t>
  </si>
  <si>
    <t>2.1.1.03.319</t>
  </si>
  <si>
    <t>Instituto Raja Venkata Ltda ME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</si>
  <si>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</si>
  <si>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</si>
  <si>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</si>
  <si>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</si>
  <si>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</si>
  <si>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</si>
  <si>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</si>
  <si>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</si>
  <si>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</si>
  <si>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</si>
  <si>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</si>
  <si>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</si>
  <si>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</si>
  <si>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</si>
  <si>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</si>
  <si>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</si>
  <si>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2.1.1.03.354</t>
  </si>
  <si>
    <t>F &amp; F Serviços Cardiológicos S/S LTDA</t>
  </si>
  <si>
    <t>2.1.1.03.357</t>
  </si>
  <si>
    <t>AM Beraldo Serviços Médicos LTDA ME</t>
  </si>
  <si>
    <t>2.1.1.03.359</t>
  </si>
  <si>
    <t>Rufato &amp; Sales S/S LTDA ME</t>
  </si>
  <si>
    <t>2.1.1.03.361</t>
  </si>
  <si>
    <t>Molinari Clínica Médica EIRELI</t>
  </si>
  <si>
    <t>2.1.1.03.363</t>
  </si>
  <si>
    <t>REDONDO &amp; CIA SERVIÇOS MEDICOS LTDA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</si>
  <si>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</si>
  <si>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</si>
  <si>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</si>
  <si>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</si>
  <si>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</si>
  <si>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</si>
  <si>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</si>
  <si>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</si>
  <si>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</si>
  <si>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</si>
  <si>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</si>
  <si>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</si>
  <si>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2.1.1.03.377</t>
  </si>
  <si>
    <t>Iwashita &amp; Tacola Serviços Médicos LTDA</t>
  </si>
  <si>
    <t>2.1.1.03.385</t>
  </si>
  <si>
    <t>Maycon Charlles Soares Nasc. EIRELI ME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</si>
  <si>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</si>
  <si>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</si>
  <si>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</si>
  <si>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</si>
  <si>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</si>
  <si>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</si>
  <si>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</si>
  <si>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</si>
  <si>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2.1.1.03.401</t>
  </si>
  <si>
    <t>Alcantara Serviços Médicos LTDA</t>
  </si>
  <si>
    <t>2.1.1.03.408</t>
  </si>
  <si>
    <t>Sebba &amp; Vega Pneum. e Endosc. Resp. S/S</t>
  </si>
  <si>
    <t>2.1.1.03.411</t>
  </si>
  <si>
    <t>Lemes Medicina e Gestao Hospitalar Ltda</t>
  </si>
  <si>
    <t>2.1.1.03.412</t>
  </si>
  <si>
    <t>DGP Serviços Médicos LTDA</t>
  </si>
  <si>
    <t>2.1.1.03.414</t>
  </si>
  <si>
    <t>Oliveira Braga RP Serviços Medicos Ltda</t>
  </si>
  <si>
    <t>2.1.1.03.416</t>
  </si>
  <si>
    <t>Clín. Méd. Saggiorato e Saggiorato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</si>
  <si>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</si>
  <si>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</si>
  <si>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</si>
  <si>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</si>
  <si>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</si>
  <si>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</si>
  <si>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</si>
  <si>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</si>
  <si>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</si>
  <si>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</si>
  <si>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</si>
  <si>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</si>
  <si>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</si>
  <si>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</si>
  <si>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</si>
  <si>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</si>
  <si>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</si>
  <si>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</si>
  <si>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</si>
  <si>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</si>
  <si>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</si>
  <si>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</si>
  <si>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</si>
  <si>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</si>
  <si>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</si>
  <si>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</si>
  <si>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</si>
  <si>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</si>
  <si>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</si>
  <si>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</si>
  <si>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</si>
  <si>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</si>
  <si>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</si>
  <si>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</si>
  <si>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</si>
  <si>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</si>
  <si>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</si>
  <si>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</si>
  <si>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</si>
  <si>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</si>
  <si>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</si>
  <si>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</si>
  <si>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</si>
  <si>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</si>
  <si>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</si>
  <si>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</si>
  <si>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</si>
  <si>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</si>
  <si>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</si>
  <si>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</si>
  <si>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</si>
  <si>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</si>
  <si>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</si>
  <si>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</si>
  <si>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</si>
  <si>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</si>
  <si>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</si>
  <si>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</si>
  <si>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2.1.1.03.468</t>
  </si>
  <si>
    <t>T.Casimiro Serviços Médicos Ltda</t>
  </si>
  <si>
    <t>2.1.1.03.471</t>
  </si>
  <si>
    <t>Clinical Pediatric Ltda</t>
  </si>
  <si>
    <t>2.1.1.03.472</t>
  </si>
  <si>
    <t>S. Pironel Serviços Médicos Ltda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</si>
  <si>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</si>
  <si>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</si>
  <si>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</si>
  <si>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</si>
  <si>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</si>
  <si>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</si>
  <si>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2.1.1.03.479</t>
  </si>
  <si>
    <t>Marcela C Marquezani Ferreira Eireli</t>
  </si>
  <si>
    <t>2.1.1.03.481</t>
  </si>
  <si>
    <t>Natalia Vizioli Servicos Medicos Ltda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</si>
  <si>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</si>
  <si>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</si>
  <si>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</si>
  <si>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</si>
  <si>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</si>
  <si>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</si>
  <si>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2.1.1.03.494</t>
  </si>
  <si>
    <t>Clinica Medica Oliver Ltda</t>
  </si>
  <si>
    <t>2.1.1.03.499</t>
  </si>
  <si>
    <t>Flaviano Santana de Paula Eireli</t>
  </si>
  <si>
    <t>2.1.1.03.500</t>
  </si>
  <si>
    <t>De Paula Ribeiro Serviços Medicos Eireli</t>
  </si>
  <si>
    <t>2.1.1.03.505</t>
  </si>
  <si>
    <t>Agra e Ferreira Infecto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</si>
  <si>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</si>
  <si>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</si>
  <si>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</si>
  <si>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</si>
  <si>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</si>
  <si>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</si>
  <si>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</si>
  <si>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</si>
  <si>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</si>
  <si>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</si>
  <si>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2.1.1.03.518</t>
  </si>
  <si>
    <t>CLINICA MEDICA ARAUJO FREITAS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</si>
  <si>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</si>
  <si>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</si>
  <si>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</si>
  <si>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</si>
  <si>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</si>
  <si>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</si>
  <si>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2.1.1.03.525</t>
  </si>
  <si>
    <t>Brm Serviços Médicos Ltda</t>
  </si>
  <si>
    <t>2.1.1.03.526</t>
  </si>
  <si>
    <t>Francisco Kallas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</si>
  <si>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</si>
  <si>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</si>
  <si>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</si>
  <si>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</si>
  <si>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</si>
  <si>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</si>
  <si>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</si>
  <si>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</si>
  <si>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2.1.1.03.540</t>
  </si>
  <si>
    <t>L m Bacelar Serviços Médicos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</si>
  <si>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</si>
  <si>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</si>
  <si>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</si>
  <si>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</si>
  <si>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</si>
  <si>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</si>
  <si>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</si>
  <si>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</si>
  <si>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</si>
  <si>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</si>
  <si>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</si>
  <si>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</si>
  <si>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</si>
  <si>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</si>
  <si>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</si>
  <si>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</si>
  <si>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</si>
  <si>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</si>
  <si>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</si>
  <si>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</si>
  <si>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</si>
  <si>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</si>
  <si>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2.1.1.03.562</t>
  </si>
  <si>
    <t>River Med Serviços Médicos Ltda</t>
  </si>
  <si>
    <t>2.1.1.03.563</t>
  </si>
  <si>
    <t>E. Saab Medicina Integrativa Ltda</t>
  </si>
  <si>
    <t>2.1.1.03.564</t>
  </si>
  <si>
    <t>CN Serviços Médicos Ltda</t>
  </si>
  <si>
    <t>2.1.1.03.567</t>
  </si>
  <si>
    <t>Silvestre &amp; Cardin Serviços Médicos Ltda</t>
  </si>
  <si>
    <t>2.1.1.03.569</t>
  </si>
  <si>
    <t>LBB Serviços Médicos Ltda</t>
  </si>
  <si>
    <t>2.1.1.03.571</t>
  </si>
  <si>
    <t>Jose Alencar de Sousa Seg Serv Med Ltda</t>
  </si>
  <si>
    <t>2.1.1.03.572</t>
  </si>
  <si>
    <t>G M Sisti Serviços Médicos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</si>
  <si>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</si>
  <si>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</si>
  <si>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</si>
  <si>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</si>
  <si>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</si>
  <si>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</si>
  <si>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2.1.1.03.580</t>
  </si>
  <si>
    <t>M. V. Serviços Administrativos Ltda</t>
  </si>
  <si>
    <t>2.1.1.03.582</t>
  </si>
  <si>
    <t>Silveira Inacio Serviços Médicos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</si>
  <si>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</si>
  <si>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</si>
  <si>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</si>
  <si>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</si>
  <si>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</si>
  <si>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</si>
  <si>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</si>
  <si>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</si>
  <si>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</si>
  <si>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</si>
  <si>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</si>
  <si>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</si>
  <si>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</si>
  <si>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</si>
  <si>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</si>
  <si>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</si>
  <si>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2.1.1.03.594</t>
  </si>
  <si>
    <t>Clinica Médica Canuto Pereira e Pilati</t>
  </si>
  <si>
    <t>2.1.1.03.596</t>
  </si>
  <si>
    <t>Muhammad e Silva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</si>
  <si>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</si>
  <si>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</si>
  <si>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</si>
  <si>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</si>
  <si>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</si>
  <si>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</si>
  <si>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2.1.1.03.603</t>
  </si>
  <si>
    <t>Corazza Serviços Médicos LTDA</t>
  </si>
  <si>
    <t>2.1.1.03.606</t>
  </si>
  <si>
    <t>Mariana Morato Oliveira Dias Eireli</t>
  </si>
  <si>
    <t>2.1.1.03.608</t>
  </si>
  <si>
    <t>Lacerda &amp; Buzzatto LTDA</t>
  </si>
  <si>
    <t>2.1.1.03.610</t>
  </si>
  <si>
    <t>Clín. Méd. Dra Nayara Michieleto LTDA ME</t>
  </si>
  <si>
    <t>2.1.1.03.611</t>
  </si>
  <si>
    <t>Garotti Atendimento e Serv. Méd. LTDA</t>
  </si>
  <si>
    <t>2.1.1.03.612</t>
  </si>
  <si>
    <t>Med Bighetti Prest. Serv. Méd. LTDA</t>
  </si>
  <si>
    <t>2.1.1.03.613</t>
  </si>
  <si>
    <t>Cancelier e Camponogara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</si>
  <si>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</si>
  <si>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</si>
  <si>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</si>
  <si>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</si>
  <si>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</si>
  <si>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</si>
  <si>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</si>
  <si>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</si>
  <si>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</si>
  <si>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</si>
  <si>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</si>
  <si>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</si>
  <si>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</si>
  <si>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</si>
  <si>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</si>
  <si>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</si>
  <si>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2.1.1.03.627</t>
  </si>
  <si>
    <t>L.S.G Serviços Médicos Ltda</t>
  </si>
  <si>
    <t>2.1.1.03.629</t>
  </si>
  <si>
    <t>Brenno Vasconcelos Faria Serv. Med. Ltda</t>
  </si>
  <si>
    <t>2.1.1.03.631</t>
  </si>
  <si>
    <t>ANDRESSA M. GIORJAO &amp; CIA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</si>
  <si>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</si>
  <si>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</si>
  <si>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</si>
  <si>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</si>
  <si>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</si>
  <si>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</si>
  <si>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2.1.1.03.645</t>
  </si>
  <si>
    <t>IL  Prestadora de Servicos Médicos  LTDA</t>
  </si>
  <si>
    <t>2.1.1.03.646</t>
  </si>
  <si>
    <t>FPM Serviços Médicos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</si>
  <si>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</si>
  <si>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</si>
  <si>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</si>
  <si>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</si>
  <si>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</si>
  <si>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</si>
  <si>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</si>
  <si>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</si>
  <si>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2.1.1.03.653</t>
  </si>
  <si>
    <t>M M Saude Ltda</t>
  </si>
  <si>
    <t>2.1.1.03.655</t>
  </si>
  <si>
    <t>Igor Alves Serviços Médicos Ltda</t>
  </si>
  <si>
    <t>2.1.1.03.658</t>
  </si>
  <si>
    <t>Cardiograficos Med. Diagnostica Eireli</t>
  </si>
  <si>
    <t>2.1.1.03.659</t>
  </si>
  <si>
    <t>Lfg Prestadora de Serviços Medicos LTDA</t>
  </si>
  <si>
    <t>2.1.1.03.660</t>
  </si>
  <si>
    <t>Maeda Serviços Médicos Ltda</t>
  </si>
  <si>
    <t>2.1.1.03.662</t>
  </si>
  <si>
    <t>SCA Serviços Médicos S/S Ltda</t>
  </si>
  <si>
    <t>2.1.1.03.663</t>
  </si>
  <si>
    <t>Respalmed Ltda</t>
  </si>
  <si>
    <t>2.1.1.03.667</t>
  </si>
  <si>
    <t>São Sebastião Prestadora de Serviços Med</t>
  </si>
  <si>
    <t>2.1.1.03.668</t>
  </si>
  <si>
    <t>M Ferro Serviços Médicos Ltda</t>
  </si>
  <si>
    <t>2.1.1.03.672</t>
  </si>
  <si>
    <t>Susana Maria Bueno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</si>
  <si>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</si>
  <si>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</si>
  <si>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</si>
  <si>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</si>
  <si>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</si>
  <si>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</si>
  <si>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</si>
  <si>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</si>
  <si>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2.1.1.03.682</t>
  </si>
  <si>
    <t>João Paulo Fernandes Prata Me</t>
  </si>
  <si>
    <t>2.1.1.03.683</t>
  </si>
  <si>
    <t>Frederico Antonio Berbetz Eireli</t>
  </si>
  <si>
    <t>2.1.1.03.684</t>
  </si>
  <si>
    <t>R T Serviços Medicos Ltda</t>
  </si>
  <si>
    <t>2.1.1.03.685</t>
  </si>
  <si>
    <t>Joenck &amp; Castro Serviços Medicos SS Ltda</t>
  </si>
  <si>
    <t>2.1.1.03.687</t>
  </si>
  <si>
    <t>PCS Serviços Medicos Ltda</t>
  </si>
  <si>
    <t>2.1.1.03.690</t>
  </si>
  <si>
    <t>Antonini Serviços Medicos Ltda</t>
  </si>
  <si>
    <t>2.1.1.03.691</t>
  </si>
  <si>
    <t>Graciela Rocha Merino</t>
  </si>
  <si>
    <t>2.1.1.03.692</t>
  </si>
  <si>
    <t>GRCS Serviços Medicos Ltda</t>
  </si>
  <si>
    <t>2.1.1.03.693</t>
  </si>
  <si>
    <t>RSJMED Serviços Medicos Ltda</t>
  </si>
  <si>
    <t>2.1.1.03.694</t>
  </si>
  <si>
    <t>Borges de Oliveira Serviços Medicos Ltda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</si>
  <si>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</si>
  <si>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</si>
  <si>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</si>
  <si>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</si>
  <si>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</si>
  <si>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</si>
  <si>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2.1.1.03.698</t>
  </si>
  <si>
    <t>Coutinho &amp; Shimamura Serv. Medicos Ltda</t>
  </si>
  <si>
    <t>2.1.1.03.700</t>
  </si>
  <si>
    <t>Daniele Almeida Serviços Medicos Ltda.</t>
  </si>
  <si>
    <t>2.1.1.03.701</t>
  </si>
  <si>
    <t>Arraes Saude Eireli</t>
  </si>
  <si>
    <t>2.1.1.03.702</t>
  </si>
  <si>
    <t>I M Prestadora de Serviços Medicos Ltda</t>
  </si>
  <si>
    <t>2.1.1.03.703</t>
  </si>
  <si>
    <t>Saude &amp; Vida Serviços Medicos Ltda</t>
  </si>
  <si>
    <t>2.1.1.03.706</t>
  </si>
  <si>
    <t>Vitoria Carvalho Medicina Ltda</t>
  </si>
  <si>
    <t>2.1.1.03.708</t>
  </si>
  <si>
    <t>D &amp; C Salutem Serviços Médicos Ltda</t>
  </si>
  <si>
    <t>2.1.1.03.709</t>
  </si>
  <si>
    <t>Infinity Serviços Médicos Ltda</t>
  </si>
  <si>
    <t>2.1.1.03.710</t>
  </si>
  <si>
    <t>Isadora Raineri Sgarbi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</si>
  <si>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</si>
  <si>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</si>
  <si>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</si>
  <si>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</si>
  <si>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</si>
  <si>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</si>
  <si>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</si>
  <si>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</si>
  <si>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</si>
  <si>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</si>
  <si>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</si>
  <si>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</si>
  <si>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</si>
  <si>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</si>
  <si>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</si>
  <si>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</si>
  <si>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2.1.1.03.725</t>
  </si>
  <si>
    <t>Kameoka Serviços Médicos Ltda</t>
  </si>
  <si>
    <t>2.1.1.03.726</t>
  </si>
  <si>
    <t>Gabriela Bissoli Serviços Médicos Ltda</t>
  </si>
  <si>
    <t>2.1.1.03.727</t>
  </si>
  <si>
    <t>Puccini &amp; Trindade Serviços Médicos Ltda</t>
  </si>
  <si>
    <t>2.1.1.03.729</t>
  </si>
  <si>
    <t>HV Morais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</si>
  <si>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</si>
  <si>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</si>
  <si>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</si>
  <si>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</si>
  <si>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</si>
  <si>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</si>
  <si>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2.1.1.03.733</t>
  </si>
  <si>
    <t>Marcus Silveira Serviços Médicos Ltda</t>
  </si>
  <si>
    <t>2.1.1.03.734</t>
  </si>
  <si>
    <t>MPP Serviços Médicos Ltda</t>
  </si>
  <si>
    <t>2.1.1.03.735</t>
  </si>
  <si>
    <t>MMG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</si>
  <si>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</si>
  <si>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</si>
  <si>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</si>
  <si>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</si>
  <si>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</si>
  <si>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</si>
  <si>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</si>
  <si>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</si>
  <si>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</si>
  <si>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</si>
  <si>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</si>
  <si>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</si>
  <si>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2.1.1.03.744</t>
  </si>
  <si>
    <t>RF SAUDE LTDA</t>
  </si>
  <si>
    <t>2.1.1.03.745</t>
  </si>
  <si>
    <t>STAINER SERVIÇOS MÉDICOS LTDA</t>
  </si>
  <si>
    <t>2.1.1.03.746</t>
  </si>
  <si>
    <t>STEFHANIE ZORZIN LTDA</t>
  </si>
  <si>
    <t>2.1.1.03.748</t>
  </si>
  <si>
    <t>SAVINGHOPE SERVIÇOS MEDICOS LTDA</t>
  </si>
  <si>
    <t>2.1.1.03.749</t>
  </si>
  <si>
    <t>Larissa Alem Serviços Médicos Ltda</t>
  </si>
  <si>
    <t>2.1.1.03.751</t>
  </si>
  <si>
    <t>Niara Serviços Médicos S/S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</si>
  <si>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</si>
  <si>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</si>
  <si>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</si>
  <si>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</si>
  <si>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</si>
  <si>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</si>
  <si>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2.1.1.03.756</t>
  </si>
  <si>
    <t>Carrer Medicina Ltda</t>
  </si>
  <si>
    <t>2.1.1.03.757</t>
  </si>
  <si>
    <t>MI Medical Ltda</t>
  </si>
  <si>
    <t>2.1.1.03.758</t>
  </si>
  <si>
    <t>AAB Serviços Médicos Ltda</t>
  </si>
  <si>
    <t>2.1.1.03.759</t>
  </si>
  <si>
    <t>CRAD - Instituto Médico S/S</t>
  </si>
  <si>
    <t>2.1.1.03.761</t>
  </si>
  <si>
    <t>Clinica Médica Vacchiano S/S</t>
  </si>
  <si>
    <t>2.1.1.03.762</t>
  </si>
  <si>
    <t>GKM Oliveira Serviços Medicos Ltda</t>
  </si>
  <si>
    <t>2.1.1.03.763</t>
  </si>
  <si>
    <t>Maria Gabriela Silva Garcia Ltda</t>
  </si>
  <si>
    <t>2.1.1.03.765</t>
  </si>
  <si>
    <t>A C Serviços Médicos</t>
  </si>
  <si>
    <t>2.1.1.03.766</t>
  </si>
  <si>
    <t>Pigozzi Serviços Médicos Ltda</t>
  </si>
  <si>
    <t>2.1.1.03.767</t>
  </si>
  <si>
    <t>Assuncao Serviços Médicos Ltda</t>
  </si>
  <si>
    <t>2.1.1.03.768</t>
  </si>
  <si>
    <t>DBS Serviços Médicos Ltda</t>
  </si>
  <si>
    <t>2.1.1.03.769</t>
  </si>
  <si>
    <t>Paloma Frensel Delgado</t>
  </si>
  <si>
    <t>2.1.1.03.770</t>
  </si>
  <si>
    <t>Beatriz Goncalves Andrade Serv.Med. Ltda</t>
  </si>
  <si>
    <t>2.1.1.03.771</t>
  </si>
  <si>
    <t>FR Serviços Médicos Ltda</t>
  </si>
  <si>
    <t>2.1.1.03.772</t>
  </si>
  <si>
    <t>GCSS Serviços Médicos Ltda</t>
  </si>
  <si>
    <t>2.1.1.03.773</t>
  </si>
  <si>
    <t>Inawe Serviços Médicos Ltda</t>
  </si>
  <si>
    <t>2.1.1.03.774</t>
  </si>
  <si>
    <t>Livia A. C. Serviços Médicos Ltda</t>
  </si>
  <si>
    <t>2.1.1.03.775</t>
  </si>
  <si>
    <t>Morandin Serviços Médicos Ltda</t>
  </si>
  <si>
    <t>2.1.1.03.776</t>
  </si>
  <si>
    <t>Santos Aranas Serviços Médicos Ltda</t>
  </si>
  <si>
    <t>2.1.1.03.777</t>
  </si>
  <si>
    <t>TKC Atividade Médica Lda</t>
  </si>
  <si>
    <t>2.1.1.03.779</t>
  </si>
  <si>
    <t>Guercio e Bianchi Serviços Médicos Ltda</t>
  </si>
  <si>
    <t>2.1.1.03.780</t>
  </si>
  <si>
    <t>Meira e Fortes Clinica Médica S/S</t>
  </si>
  <si>
    <t>2.1.1.03.782</t>
  </si>
  <si>
    <t>Spetic &amp; Spetic Serviços Médicos Ltda</t>
  </si>
  <si>
    <t>2.1.1.03.784</t>
  </si>
  <si>
    <t>Clinica Médica Adatihara Ltda</t>
  </si>
  <si>
    <t>2.1.1.03.785</t>
  </si>
  <si>
    <t>Brianez Médicos Associados Ltda</t>
  </si>
  <si>
    <t>2.1.1.03.786</t>
  </si>
  <si>
    <t>AP Medica Ltda</t>
  </si>
  <si>
    <t>2.1.1.03.788</t>
  </si>
  <si>
    <t>Centro Clinico São João Paulo II Eireli</t>
  </si>
  <si>
    <t>2.1.1.03.789</t>
  </si>
  <si>
    <t>A.L Henrique S/S</t>
  </si>
  <si>
    <t>2.1.1.03.792</t>
  </si>
  <si>
    <t>Grazielle Machado Servicos Medicos Ltda</t>
  </si>
  <si>
    <t>2.1.1.03.793</t>
  </si>
  <si>
    <t>Isabela Cristina Lopes da Silva Ltda</t>
  </si>
  <si>
    <t>2.1.1.03.794</t>
  </si>
  <si>
    <t>Karin Barszcz Ltda</t>
  </si>
  <si>
    <t>2.1.1.03.796</t>
  </si>
  <si>
    <t>Sunis Medica Ltda</t>
  </si>
  <si>
    <t>2.1.1.03.797</t>
  </si>
  <si>
    <t>Trinca Servicos Medicos Ltda</t>
  </si>
  <si>
    <t>2.1.1.03.798</t>
  </si>
  <si>
    <t>Clinica Medica Piscinini Eireli</t>
  </si>
  <si>
    <t>2.1.1.03.800</t>
  </si>
  <si>
    <t>JB Servicos Medicos Ltda</t>
  </si>
  <si>
    <t>2.1.1.03.801</t>
  </si>
  <si>
    <t>Krubniki Ferraz Servicos Medicos Ltda</t>
  </si>
  <si>
    <t>2.1.1.03.802</t>
  </si>
  <si>
    <t>N Freitas Servicos Medicos Ltda</t>
  </si>
  <si>
    <t>2.1.1.03.803</t>
  </si>
  <si>
    <t>Taina Cristina Ferrari Serv. Medicos Ltd</t>
  </si>
  <si>
    <t>2.1.1.03.805</t>
  </si>
  <si>
    <t>Martins Faria Nora Agrelli e dos Reis Se</t>
  </si>
  <si>
    <t>2.1.1.03.806</t>
  </si>
  <si>
    <t>Raphael Sousa Campos Eireli</t>
  </si>
  <si>
    <t>2.1.1.03.807</t>
  </si>
  <si>
    <t>Miguez Clinica Medica Ltda</t>
  </si>
  <si>
    <t>2.1.1.03.808</t>
  </si>
  <si>
    <t>Vilela Dohler - ServiÇos Medicos Ltda</t>
  </si>
  <si>
    <t>2.1.1.03.809</t>
  </si>
  <si>
    <t>Ana Flavia O Donnell Atend. Méd. Espec.</t>
  </si>
  <si>
    <t>2.1.1.03.810</t>
  </si>
  <si>
    <t>Goshima ServiÇos Medicos Ltda</t>
  </si>
  <si>
    <t>2.1.1.03.813</t>
  </si>
  <si>
    <t>Gaia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</si>
  <si>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</si>
  <si>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</si>
  <si>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</si>
  <si>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</si>
  <si>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</si>
  <si>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</si>
  <si>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2.1.1.03.817</t>
  </si>
  <si>
    <t>ASVT Serviços Medicos Ltda</t>
  </si>
  <si>
    <t>2.1.1.03.818</t>
  </si>
  <si>
    <t>Alves e Vieira Serviços Medicos Ltda</t>
  </si>
  <si>
    <t>2.1.1.03.819</t>
  </si>
  <si>
    <t>Bruno Barbosa &amp; Cia Ltda</t>
  </si>
  <si>
    <t>2.1.1.03.820</t>
  </si>
  <si>
    <t>Clinica Santa Cecilia S/S</t>
  </si>
  <si>
    <t>2.1.1.03.824</t>
  </si>
  <si>
    <t>MR Serviços Medicos Ltda</t>
  </si>
  <si>
    <t>2.1.1.03.825</t>
  </si>
  <si>
    <t>Serviços Medicos GFMED Ltda</t>
  </si>
  <si>
    <t>2.1.1.03.828</t>
  </si>
  <si>
    <t>Clínica Médica Pires Lucas LTDA</t>
  </si>
  <si>
    <t>2.1.1.03.830</t>
  </si>
  <si>
    <t>Dalrosso Serviços Medicos Ltda</t>
  </si>
  <si>
    <t>2.1.1.03.831</t>
  </si>
  <si>
    <t>JCM - Medicina e Saude - Eireli</t>
  </si>
  <si>
    <t>2.1.1.03.834</t>
  </si>
  <si>
    <t>Xavier Godoi Serviços Medicos Ltda</t>
  </si>
  <si>
    <t>2.1.1.03.838</t>
  </si>
  <si>
    <t>Vinicius Bertelli Atividades Medicas Ltd</t>
  </si>
  <si>
    <t>2.1.1.04</t>
  </si>
  <si>
    <t>Fornecedores de Serviços Gerais</t>
  </si>
  <si>
    <t>2.1.1.04.001</t>
  </si>
  <si>
    <t>Kroll &amp; Mazzei Ltda.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</si>
  <si>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</si>
  <si>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</si>
  <si>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</si>
  <si>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</si>
  <si>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</si>
  <si>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</si>
  <si>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</si>
  <si>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</si>
  <si>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</si>
  <si>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</si>
  <si>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</si>
  <si>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</si>
  <si>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</si>
  <si>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</si>
  <si>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</si>
  <si>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</si>
  <si>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</si>
  <si>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</si>
  <si>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</si>
  <si>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</si>
  <si>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</si>
  <si>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</si>
  <si>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</si>
  <si>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</si>
  <si>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</si>
  <si>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</si>
  <si>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</si>
  <si>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</si>
  <si>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</si>
  <si>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</si>
  <si>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</si>
  <si>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</si>
  <si>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2.1.1.04.140</t>
  </si>
  <si>
    <t>MGN Manutenção Ind. e Com. Ltda. - EPP</t>
  </si>
  <si>
    <t>2.1.1.04.156</t>
  </si>
  <si>
    <t>Lizam Papelaria Ltda - ME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</si>
  <si>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</si>
  <si>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</si>
  <si>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</si>
  <si>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</si>
  <si>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</si>
  <si>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</si>
  <si>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</si>
  <si>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</si>
  <si>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</si>
  <si>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</si>
  <si>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</si>
  <si>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</si>
  <si>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</si>
  <si>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</si>
  <si>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</si>
  <si>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</si>
  <si>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</si>
  <si>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</si>
  <si>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</si>
  <si>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</si>
  <si>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</si>
  <si>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</si>
  <si>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</si>
  <si>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</si>
  <si>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2.1.1.04.279</t>
  </si>
  <si>
    <t>Laure, Volpon e Defina Advogados Assoc.</t>
  </si>
  <si>
    <t>2.1.1.04.281</t>
  </si>
  <si>
    <t>Cleiton Donizeti Rosseto Mecânica ME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</si>
  <si>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</si>
  <si>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</si>
  <si>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</si>
  <si>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</si>
  <si>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</si>
  <si>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</si>
  <si>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2.1.1.04.317</t>
  </si>
  <si>
    <t>BLB - Auditores Independentes EPP</t>
  </si>
  <si>
    <t>2.1.1.04.330</t>
  </si>
  <si>
    <t>Astecodonto Assit. e Com. Eq. Odont. EPP</t>
  </si>
  <si>
    <t>2.1.1.04.333</t>
  </si>
  <si>
    <t>Sistel Comércio e Serviços  Elet. Elet.</t>
  </si>
  <si>
    <t>2.1.1.04.335</t>
  </si>
  <si>
    <t>ToLife Tecnologia para Saúde S.A.</t>
  </si>
  <si>
    <t>2.1.1.04.336</t>
  </si>
  <si>
    <t>Rio Preto Ribercon Distribuidora LTDA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</si>
  <si>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</si>
  <si>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</si>
  <si>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</si>
  <si>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</si>
  <si>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</si>
  <si>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</si>
  <si>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</si>
  <si>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</si>
  <si>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</si>
  <si>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</si>
  <si>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</si>
  <si>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</si>
  <si>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</si>
  <si>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</si>
  <si>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</si>
  <si>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</si>
  <si>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</si>
  <si>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</si>
  <si>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</si>
  <si>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</si>
  <si>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</si>
  <si>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</si>
  <si>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</si>
  <si>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</si>
  <si>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</si>
  <si>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</si>
  <si>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</si>
  <si>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</si>
  <si>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</si>
  <si>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</si>
  <si>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</si>
  <si>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</si>
  <si>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2.1.1.04.389</t>
  </si>
  <si>
    <t>A R Manutençoes de Maq e Equip Ind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</si>
  <si>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</si>
  <si>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</si>
  <si>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</si>
  <si>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</si>
  <si>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</si>
  <si>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</si>
  <si>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2.1.1.04.402</t>
  </si>
  <si>
    <t>Tecnogera - Locação e Tranf de Energias</t>
  </si>
  <si>
    <t>2.1.1.04.404</t>
  </si>
  <si>
    <t>Rb Coifas Exaustores e Manutenção Eireli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</si>
  <si>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</si>
  <si>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</si>
  <si>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</si>
  <si>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</si>
  <si>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</si>
  <si>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</si>
  <si>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</si>
  <si>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</si>
  <si>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2.1.1.04.420</t>
  </si>
  <si>
    <t>Master Diagnóstica Prod Lab E Hosp Ltda</t>
  </si>
  <si>
    <t>2.1.1.04.425</t>
  </si>
  <si>
    <t>Kersis Sist. Impres. Gest. de Doc. LTDA</t>
  </si>
  <si>
    <t>2.1.1.04.426</t>
  </si>
  <si>
    <t>NOTA CONTROL TECNOLOGIA LTDA.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</si>
  <si>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</si>
  <si>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</si>
  <si>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</si>
  <si>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</si>
  <si>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</si>
  <si>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</si>
  <si>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2.1.1.04.434</t>
  </si>
  <si>
    <t>Vyttra Diagnósticos Importacao e Exporta</t>
  </si>
  <si>
    <t>2.1.1.04.436</t>
  </si>
  <si>
    <t>Medsystem Equipamentos Medicos Eirelli</t>
  </si>
  <si>
    <t>2.1.1.04.437</t>
  </si>
  <si>
    <t>Centro de Diagnosticos e Controle  LTDA</t>
  </si>
  <si>
    <t>2.1.1.04.438</t>
  </si>
  <si>
    <t>Amanda Aparecida Benette</t>
  </si>
  <si>
    <t>2.1.1.04.441</t>
  </si>
  <si>
    <t>Technolab Soluções - Q. Metrologia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</si>
  <si>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</si>
  <si>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</si>
  <si>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</si>
  <si>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</si>
  <si>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</si>
  <si>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</si>
  <si>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</si>
  <si>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</si>
  <si>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</si>
  <si>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</si>
  <si>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</si>
  <si>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</si>
  <si>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</si>
  <si>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</si>
  <si>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</si>
  <si>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</si>
  <si>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</si>
  <si>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</si>
  <si>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</si>
  <si>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</si>
  <si>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</si>
  <si>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</si>
  <si>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</si>
  <si>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</si>
  <si>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</si>
  <si>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</si>
  <si>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</si>
  <si>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</si>
  <si>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</si>
  <si>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</si>
  <si>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</si>
  <si>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</si>
  <si>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</si>
  <si>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</si>
  <si>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</si>
  <si>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</si>
  <si>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</si>
  <si>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</si>
  <si>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</si>
  <si>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</si>
  <si>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</si>
  <si>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</si>
  <si>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</si>
  <si>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</si>
  <si>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</si>
  <si>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</si>
  <si>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</si>
  <si>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</si>
  <si>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</si>
  <si>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</si>
  <si>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</si>
  <si>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</si>
  <si>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</si>
  <si>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</si>
  <si>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</si>
  <si>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</si>
  <si>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</si>
  <si>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</si>
  <si>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2.1.2.04.016</t>
  </si>
  <si>
    <t>Devolução Recurso Covid-19 - F.M.S.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</si>
  <si>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</si>
  <si>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</si>
  <si>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</si>
  <si>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</si>
  <si>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</si>
  <si>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</si>
  <si>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</si>
  <si>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</si>
  <si>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</si>
  <si>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</si>
  <si>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</si>
  <si>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</si>
  <si>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</si>
  <si>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</si>
  <si>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</si>
  <si>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</si>
  <si>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</si>
  <si>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</si>
  <si>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2.1.3.02</t>
  </si>
  <si>
    <t>Empréstimos Conta Garantida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</si>
  <si>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</si>
  <si>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</si>
  <si>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</si>
  <si>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</si>
  <si>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</si>
  <si>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</si>
  <si>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</si>
  <si>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</si>
  <si>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</si>
  <si>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</si>
  <si>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</si>
  <si>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</si>
  <si>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</si>
  <si>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</si>
  <si>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</si>
  <si>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</si>
  <si>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</si>
  <si>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</si>
  <si>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</si>
  <si>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</si>
  <si>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</si>
  <si>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</si>
  <si>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</si>
  <si>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</si>
  <si>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</si>
  <si>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</si>
  <si>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</si>
  <si>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</si>
  <si>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</si>
  <si>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</si>
  <si>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</si>
  <si>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</si>
  <si>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</si>
  <si>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</si>
  <si>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2.1.5.01.005</t>
  </si>
  <si>
    <t>Receita Diferida CG 01/2019 Cristo Munic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</si>
  <si>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</si>
  <si>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</si>
  <si>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</si>
  <si>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</si>
  <si>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</si>
  <si>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</si>
  <si>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</si>
  <si>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</si>
  <si>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</si>
  <si>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</si>
  <si>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</si>
  <si>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</si>
  <si>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</si>
  <si>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</si>
  <si>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</si>
  <si>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</si>
  <si>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</si>
  <si>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</si>
  <si>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</si>
  <si>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</si>
  <si>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</si>
  <si>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</si>
  <si>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</si>
  <si>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</si>
  <si>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</si>
  <si>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</si>
  <si>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</si>
  <si>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</si>
  <si>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</si>
  <si>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</si>
  <si>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</si>
  <si>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</si>
  <si>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2.2.3</t>
  </si>
  <si>
    <t>Parcelamentos</t>
  </si>
  <si>
    <t>2.2.3.01</t>
  </si>
  <si>
    <t>2.2.3.01.002</t>
  </si>
  <si>
    <t>Parcelamento Daerp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</si>
  <si>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</si>
  <si>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</si>
  <si>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</si>
  <si>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</si>
  <si>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</si>
  <si>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</si>
  <si>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</si>
  <si>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</si>
  <si>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</si>
  <si>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</si>
  <si>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</si>
  <si>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</si>
  <si>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</si>
  <si>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</si>
  <si>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</si>
  <si>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</si>
  <si>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</si>
  <si>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</si>
  <si>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</si>
  <si>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</si>
  <si>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</si>
  <si>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</si>
  <si>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</si>
  <si>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</si>
  <si>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</si>
  <si>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</si>
  <si>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</si>
  <si>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</si>
  <si>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</si>
  <si>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</si>
  <si>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</si>
  <si>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</si>
  <si>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</si>
  <si>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</si>
  <si>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</si>
  <si>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</si>
  <si>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</si>
  <si>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</si>
  <si>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</si>
  <si>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</si>
  <si>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</si>
  <si>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</si>
  <si>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</si>
  <si>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</si>
  <si>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</si>
  <si>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</si>
  <si>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</si>
  <si>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</si>
  <si>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</si>
  <si>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</si>
  <si>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</si>
  <si>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</si>
  <si>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</si>
  <si>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</si>
  <si>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</si>
  <si>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</si>
  <si>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</si>
  <si>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</si>
  <si>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</si>
  <si>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</si>
  <si>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</si>
  <si>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3.1.2.01.022</t>
  </si>
  <si>
    <t>Serviços de Apoio - Esterilização</t>
  </si>
  <si>
    <t>3.1.2.01.023</t>
  </si>
  <si>
    <t>Contratos de Gestão n°01/2018 Central</t>
  </si>
  <si>
    <t>3.1.2.01.024</t>
  </si>
  <si>
    <t>Contrato de Gestão n°02/2018 UPA Federal</t>
  </si>
  <si>
    <t>3.1.2.01.026</t>
  </si>
  <si>
    <t>Incentivo Cardiologia</t>
  </si>
  <si>
    <t>3.1.2.01.027</t>
  </si>
  <si>
    <t>Contrato de Gestão n°02/2018 UPA Municip</t>
  </si>
  <si>
    <t>3.1.2.01.028</t>
  </si>
  <si>
    <t>Contrato de Gestão n°01/2019 Cristo Mun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</si>
  <si>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</si>
  <si>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</si>
  <si>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</si>
  <si>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</si>
  <si>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</si>
  <si>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3.1.2.01.032</t>
  </si>
  <si>
    <t>Contrato de Gestão n°02/2018 UPA Estadua</t>
  </si>
  <si>
    <t>3.1.2.01.033</t>
  </si>
  <si>
    <t>Contrato de Gestão n°02/2020 UPA Oeste</t>
  </si>
  <si>
    <t>3.1.2.01.034</t>
  </si>
  <si>
    <t>Contrato de Gestão n°29/2021 UBS Quintin</t>
  </si>
  <si>
    <t>3.1.2.01.035</t>
  </si>
  <si>
    <t>Contrato de Gestão n°01/2018 Central Est</t>
  </si>
  <si>
    <t>3.1.2.01.036</t>
  </si>
  <si>
    <t>Contrato de Gestão n°01/2020 UPA Norte E</t>
  </si>
  <si>
    <t>3.1.2.01.037</t>
  </si>
  <si>
    <t>Contrato de Gestão n°02/2020 UPA Oeste E</t>
  </si>
  <si>
    <t>3.1.2.01.038</t>
  </si>
  <si>
    <t>Contrato de Gestão n°108/2021 UVV</t>
  </si>
  <si>
    <t>3.1.2.01.039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</si>
  <si>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</si>
  <si>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</si>
  <si>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</si>
  <si>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</si>
  <si>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</si>
  <si>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</si>
  <si>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</si>
  <si>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</si>
  <si>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</si>
  <si>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</si>
  <si>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3.1.2.03.007</t>
  </si>
  <si>
    <t>Fusex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</si>
  <si>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</si>
  <si>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</si>
  <si>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</si>
  <si>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</si>
  <si>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</si>
  <si>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</si>
  <si>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</si>
  <si>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3.1.2.03.023</t>
  </si>
  <si>
    <t>3.1.2.03.024</t>
  </si>
  <si>
    <t>Sul America - Serviços Médicos Ltda.</t>
  </si>
  <si>
    <t>3.1.2.03.026</t>
  </si>
  <si>
    <t>Unimed Ribeirão Preto</t>
  </si>
  <si>
    <t>3.1.2.03.030</t>
  </si>
  <si>
    <t>Unimed Pitangueiras</t>
  </si>
  <si>
    <t>3.1.2.03.032</t>
  </si>
  <si>
    <t>3.1.2.03.034</t>
  </si>
  <si>
    <t>3.1.2.03.035</t>
  </si>
  <si>
    <t>3.1.2.03.041</t>
  </si>
  <si>
    <t>Saúde Caixa - CEF</t>
  </si>
  <si>
    <t>3.1.2.03.042</t>
  </si>
  <si>
    <t>3.1.2.03.043</t>
  </si>
  <si>
    <t>3.1.2.03.044</t>
  </si>
  <si>
    <t>Maritima Seguros</t>
  </si>
  <si>
    <t>3.1.2.03.048</t>
  </si>
  <si>
    <t>3.1.2.03.055</t>
  </si>
  <si>
    <t>3.1.2.03.068</t>
  </si>
  <si>
    <t>3.1.2.03.071</t>
  </si>
  <si>
    <t>Acréscimos</t>
  </si>
  <si>
    <t>3.1.2.03.072</t>
  </si>
  <si>
    <t>Postal Saude - Caixa A.Emp.Correios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</si>
  <si>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</si>
  <si>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</si>
  <si>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</si>
  <si>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</si>
  <si>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</si>
  <si>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</si>
  <si>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</si>
  <si>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</si>
  <si>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</si>
  <si>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</si>
  <si>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</si>
  <si>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</si>
  <si>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3.2.1.01.007</t>
  </si>
  <si>
    <t>Serviços De Lavanderia - PMRP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</si>
  <si>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</si>
  <si>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</si>
  <si>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</si>
  <si>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</si>
  <si>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</si>
  <si>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</si>
  <si>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</si>
  <si>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</si>
  <si>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</si>
  <si>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</si>
  <si>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</si>
  <si>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</si>
  <si>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</si>
  <si>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</si>
  <si>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</si>
  <si>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</si>
  <si>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</si>
  <si>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</si>
  <si>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</si>
  <si>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</si>
  <si>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</si>
  <si>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</si>
  <si>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</si>
  <si>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</si>
  <si>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</si>
  <si>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</si>
  <si>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</si>
  <si>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3.4.1.02</t>
  </si>
  <si>
    <t>Receitas com Auxílios e Subvenções</t>
  </si>
  <si>
    <t>3.4.1.02.002</t>
  </si>
  <si>
    <t>Auxílios e Subvenções Federais</t>
  </si>
  <si>
    <t>3.4.1.02.003</t>
  </si>
  <si>
    <t>Auxílios e Subvenções Estaduais</t>
  </si>
  <si>
    <t>3.4.1.02.004</t>
  </si>
  <si>
    <t>Auxílios e Subvenções Municipais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</si>
  <si>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</si>
  <si>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</si>
  <si>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</si>
  <si>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</si>
  <si>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</si>
  <si>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</si>
  <si>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</si>
  <si>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</si>
  <si>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</si>
  <si>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</si>
  <si>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</si>
  <si>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</si>
  <si>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</si>
  <si>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</si>
  <si>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</si>
  <si>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</si>
  <si>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</si>
  <si>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</si>
  <si>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</si>
  <si>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</si>
  <si>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</si>
  <si>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</si>
  <si>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</si>
  <si>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</si>
  <si>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</si>
  <si>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</si>
  <si>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</si>
  <si>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</si>
  <si>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</si>
  <si>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</si>
  <si>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</si>
  <si>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</si>
  <si>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</si>
  <si>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</si>
  <si>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</si>
  <si>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</si>
  <si>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</si>
  <si>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</si>
  <si>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</si>
  <si>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</si>
  <si>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</si>
  <si>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</si>
  <si>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</si>
  <si>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</si>
  <si>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</si>
  <si>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</si>
  <si>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</si>
  <si>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</si>
  <si>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</si>
  <si>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4.1.1.01.025</t>
  </si>
  <si>
    <t>Outras Despesas CG 01/2018 Central</t>
  </si>
  <si>
    <t>4.1.1.01.026</t>
  </si>
  <si>
    <t>Outras Despesas CG 02/2018 UPA 13 Maio</t>
  </si>
  <si>
    <t>4.1.1.01.028</t>
  </si>
  <si>
    <t>Recursos Humanos CG 01/2018 Central</t>
  </si>
  <si>
    <t>4.1.1.01.029</t>
  </si>
  <si>
    <t>Recursos Humanos CG 02/2018 UPA</t>
  </si>
  <si>
    <t>4.1.1.01.031</t>
  </si>
  <si>
    <t>Recursos Humanos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</si>
  <si>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</si>
  <si>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</si>
  <si>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</si>
  <si>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</si>
  <si>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</si>
  <si>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</si>
  <si>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</si>
  <si>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</si>
  <si>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</si>
  <si>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</si>
  <si>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</si>
  <si>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</si>
  <si>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</si>
  <si>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</si>
  <si>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</si>
  <si>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</si>
  <si>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</si>
  <si>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</si>
  <si>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</si>
  <si>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</si>
  <si>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</si>
  <si>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</si>
  <si>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</si>
  <si>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</si>
  <si>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</si>
  <si>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</si>
  <si>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</si>
  <si>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</si>
  <si>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</si>
  <si>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</si>
  <si>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</si>
  <si>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</si>
  <si>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</si>
  <si>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</si>
  <si>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</si>
  <si>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</si>
  <si>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</si>
  <si>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</si>
  <si>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</si>
  <si>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</si>
  <si>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</si>
  <si>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4.1.1.04.009</t>
  </si>
  <si>
    <t>Serv. Terc. PJ CG 01/2018 Central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</si>
  <si>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</si>
  <si>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</si>
  <si>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</si>
  <si>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</si>
  <si>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</si>
  <si>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</si>
  <si>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</si>
  <si>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</si>
  <si>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</si>
  <si>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</si>
  <si>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</si>
  <si>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</si>
  <si>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</si>
  <si>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</si>
  <si>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</si>
  <si>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</si>
  <si>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</si>
  <si>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</si>
  <si>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</si>
  <si>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</si>
  <si>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</si>
  <si>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</si>
  <si>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4.1.1.04.022</t>
  </si>
  <si>
    <t>Laboratório CG 01/2018 - Central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</si>
  <si>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</si>
  <si>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</si>
  <si>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</si>
  <si>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</si>
  <si>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</si>
  <si>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</si>
  <si>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</si>
  <si>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</si>
  <si>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</si>
  <si>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</si>
  <si>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</si>
  <si>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</si>
  <si>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</si>
  <si>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</si>
  <si>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</si>
  <si>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</si>
  <si>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</si>
  <si>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</si>
  <si>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</si>
  <si>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</si>
  <si>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</si>
  <si>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</si>
  <si>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</si>
  <si>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</si>
  <si>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</si>
  <si>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</si>
  <si>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</si>
  <si>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</si>
  <si>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</si>
  <si>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4.1.1.05.013</t>
  </si>
  <si>
    <t>Gêneros Alim. CG 01/2018 Central</t>
  </si>
  <si>
    <t>4.1.1.05.014</t>
  </si>
  <si>
    <t>Gêneros Alim. CG 02/2018 UPA 13 Maio</t>
  </si>
  <si>
    <t>4.1.1.05.019</t>
  </si>
  <si>
    <t>Outro Mat Consumo CG 01/2018 Central</t>
  </si>
  <si>
    <t>4.1.1.05.020</t>
  </si>
  <si>
    <t>Outro Mat Consumo CG 02/2018 UPA 13 Maio</t>
  </si>
  <si>
    <t>4.1.1.05.022</t>
  </si>
  <si>
    <t>Medicamentos CG 01/2018 Central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</si>
  <si>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</si>
  <si>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</si>
  <si>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</si>
  <si>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</si>
  <si>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</si>
  <si>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</si>
  <si>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</si>
  <si>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</si>
  <si>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</si>
  <si>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</si>
  <si>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</si>
  <si>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</si>
  <si>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</si>
  <si>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</si>
  <si>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</si>
  <si>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</si>
  <si>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</si>
  <si>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</si>
  <si>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</si>
  <si>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</si>
  <si>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</si>
  <si>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</si>
  <si>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</si>
  <si>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</si>
  <si>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</si>
  <si>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</si>
  <si>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</si>
  <si>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</si>
  <si>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</si>
  <si>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</si>
  <si>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</si>
  <si>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</si>
  <si>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</si>
  <si>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</si>
  <si>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</si>
  <si>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</si>
  <si>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</si>
  <si>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</si>
  <si>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</si>
  <si>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</si>
  <si>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</si>
  <si>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</si>
  <si>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</si>
  <si>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</si>
  <si>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</si>
  <si>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</si>
  <si>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4.1.1.06.008</t>
  </si>
  <si>
    <t>Calibração e aferição equipamentos</t>
  </si>
  <si>
    <t>4.1.1.06.009</t>
  </si>
  <si>
    <t>4.1.1.06.010</t>
  </si>
  <si>
    <t>Utensílios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</si>
  <si>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</si>
  <si>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</si>
  <si>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</si>
  <si>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</si>
  <si>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</si>
  <si>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</si>
  <si>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</si>
  <si>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</si>
  <si>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</si>
  <si>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</si>
  <si>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</si>
  <si>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</si>
  <si>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</si>
  <si>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</si>
  <si>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</si>
  <si>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</si>
  <si>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</si>
  <si>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</si>
  <si>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</si>
  <si>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</si>
  <si>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</si>
  <si>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</si>
  <si>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</si>
  <si>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</si>
  <si>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</si>
  <si>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</si>
  <si>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</si>
  <si>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</si>
  <si>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</si>
  <si>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</si>
  <si>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</si>
  <si>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</si>
  <si>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</si>
  <si>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</si>
  <si>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</si>
  <si>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</si>
  <si>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</si>
  <si>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</si>
  <si>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</si>
  <si>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</si>
  <si>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</si>
  <si>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</si>
  <si>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</si>
  <si>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4.1.1.08.019</t>
  </si>
  <si>
    <t>Material  Reformas Construções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</si>
  <si>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</si>
  <si>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</si>
  <si>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</si>
  <si>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</si>
  <si>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</si>
  <si>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</si>
  <si>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</si>
  <si>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</si>
  <si>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</si>
  <si>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</si>
  <si>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</si>
  <si>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</si>
  <si>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4.1.1.08.028</t>
  </si>
  <si>
    <t>Utilidade Pública CG 01/2018 Central</t>
  </si>
  <si>
    <t>4.1.1.08.029</t>
  </si>
  <si>
    <t>Utilidade Pública CG 02/2018 UPA 13 Maio</t>
  </si>
  <si>
    <t>4.1.1.08.031</t>
  </si>
  <si>
    <t>Locação CG 01/2018 Central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</si>
  <si>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</si>
  <si>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</si>
  <si>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</si>
  <si>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</si>
  <si>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</si>
  <si>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</si>
  <si>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4.1.1.08.036</t>
  </si>
  <si>
    <t>Bens e Mat Permanentes CG 01/2019 Cristo</t>
  </si>
  <si>
    <t>4.1.1.08.037</t>
  </si>
  <si>
    <t>4.1.1.08.038</t>
  </si>
  <si>
    <t>Pintura CG 01/2019 - Central</t>
  </si>
  <si>
    <t>4.1.1.08.039</t>
  </si>
  <si>
    <t>Pintura CG 02/2019 - UPA 13 Maio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</si>
  <si>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</si>
  <si>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</si>
  <si>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</si>
  <si>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</si>
  <si>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</si>
  <si>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</si>
  <si>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</si>
  <si>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</si>
  <si>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</si>
  <si>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</si>
  <si>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</si>
  <si>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</si>
  <si>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4.1.1.08.050</t>
  </si>
  <si>
    <t>Investimento CG 29/2021 UBS Quintino</t>
  </si>
  <si>
    <t>4.1.1.08.052</t>
  </si>
  <si>
    <t>Investimento CG 02/2020 UPA Oeste</t>
  </si>
  <si>
    <t>4.1.1.08.053</t>
  </si>
  <si>
    <t>Itens não previstos - 01/2018 CEN</t>
  </si>
  <si>
    <t>4.1.1.08.054</t>
  </si>
  <si>
    <t>Itens não previstos - 02/2018 U13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</si>
  <si>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</si>
  <si>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</si>
  <si>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</si>
  <si>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</si>
  <si>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</si>
  <si>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</si>
  <si>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</si>
  <si>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</si>
  <si>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</si>
  <si>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</si>
  <si>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</si>
  <si>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</si>
  <si>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</si>
  <si>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</si>
  <si>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</si>
  <si>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</si>
  <si>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</si>
  <si>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</si>
  <si>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</si>
  <si>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</si>
  <si>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</si>
  <si>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</si>
  <si>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</si>
  <si>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</si>
  <si>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4.1.2.01.004</t>
  </si>
  <si>
    <t>Perdas no Caixa</t>
  </si>
  <si>
    <t>4.1.2.01.005</t>
  </si>
  <si>
    <t>Perdas em Outros Ativos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</si>
  <si>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</si>
  <si>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</si>
  <si>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</si>
  <si>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</si>
  <si>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</si>
  <si>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</si>
  <si>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</si>
  <si>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</si>
  <si>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</si>
  <si>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</si>
  <si>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</si>
  <si>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</si>
  <si>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</si>
  <si>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</si>
  <si>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</si>
  <si>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</si>
  <si>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</si>
  <si>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4.3</t>
  </si>
  <si>
    <t>Despesas não Operacionais</t>
  </si>
  <si>
    <t>4.3.1</t>
  </si>
  <si>
    <t>Perdas com Alienações e Baixas de Bens</t>
  </si>
  <si>
    <t>4.3.1.02</t>
  </si>
  <si>
    <t>Perdas com Baixas de Bens</t>
  </si>
  <si>
    <t>4.3.1.02.001</t>
  </si>
  <si>
    <t>Perdas com Baixas de Imobilizado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</si>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</sst>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6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C3+C143</f>
        <v>53209689.86999999</v>
      </c>
      <c r="D2" s="4">
        <f>D3+D143</f>
        <v>238099057.27000001</v>
      </c>
      <c r="E2" s="4">
        <f>E3+E143</f>
        <v>239559075.97000003</v>
      </c>
      <c r="F2" s="4">
        <f>F3+F143</f>
        <v>51749671.170000002</v>
      </c>
    </row>
    <row r="3" spans="1:6" ht="12.75" customHeight="1" x14ac:dyDescent="0.2">
      <c r="A3" s="3" t="s">
        <v>8</v>
      </c>
      <c r="B3" s="3" t="s">
        <v>9</v>
      </c>
      <c r="C3" s="4">
        <f>C4+C67+C96+C100+C111+C119+C139</f>
        <v>41381849.629999995</v>
      </c>
      <c r="D3" s="4">
        <f>D4+D67+D96+D100+D111+D119+D139</f>
        <v>238033136.47</v>
      </c>
      <c r="E3" s="4">
        <f>E4+E67+E96+E100+E111+E119+E139</f>
        <v>239335146.67000002</v>
      </c>
      <c r="F3" s="4">
        <f>F4+F67+F96+F100+F111+F119+F139</f>
        <v>40079839.43</v>
      </c>
    </row>
    <row r="4" spans="1:6" ht="12.75" customHeight="1" x14ac:dyDescent="0.2">
      <c r="A4" s="3" t="s">
        <v>10</v>
      </c>
      <c r="B4" s="3" t="s">
        <v>11</v>
      </c>
      <c r="C4" s="4">
        <f>C5+C7+C37</f>
        <v>19808632.140000001</v>
      </c>
      <c r="D4" s="4">
        <f>D5+D7+D37</f>
        <v>192949212.06</v>
      </c>
      <c r="E4" s="4">
        <f>E5+E7+E37</f>
        <v>192328633.71000001</v>
      </c>
      <c r="F4" s="4">
        <f>F5+F7+F37</f>
        <v>20429210.489999995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5476.32</v>
      </c>
      <c r="D5" s="4">
        <f>SUM(D6:D6)</f>
        <v>19115.21</v>
      </c>
      <c r="E5" s="4">
        <f>SUM(E6:E6)</f>
        <v>22390.91</v>
      </c>
      <c r="F5" s="4">
        <f>SUM(F6:F6)</f>
        <v>2200.62</v>
      </c>
    </row>
    <row r="6" spans="1:6" ht="12.75" customHeight="1" x14ac:dyDescent="0.2">
      <c r="A6" s="3" t="s">
        <v>14</v>
      </c>
      <c r="B6" s="3" t="s">
        <v>15</v>
      </c>
      <c r="C6" s="4">
        <v>5476.32</v>
      </c>
      <c r="D6" s="4">
        <v>19115.21</v>
      </c>
      <c r="E6" s="4">
        <v>22390.91</v>
      </c>
      <c r="F6" s="4">
        <v>2200.62</v>
      </c>
    </row>
    <row r="7" spans="1:6" ht="12.75" customHeight="1" x14ac:dyDescent="0.2">
      <c r="A7" s="3" t="s">
        <v>16</v>
      </c>
      <c r="B7" s="3" t="s">
        <v>17</v>
      </c>
      <c r="C7" s="4">
        <f>SUM(C8:C36)</f>
        <v>856361.76</v>
      </c>
      <c r="D7" s="4">
        <f>SUM(D8:D36)</f>
        <v>158435598.78</v>
      </c>
      <c r="E7" s="4">
        <f>SUM(E8:E36)</f>
        <v>157965542.87</v>
      </c>
      <c r="F7" s="4">
        <f>SUM(F8:F36)</f>
        <v>1326417.6700000002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39921584.350000001</v>
      </c>
      <c r="E8" s="4">
        <v>39921584.350000001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79969.08</v>
      </c>
      <c r="E9" s="4">
        <v>79969.08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5976.15</v>
      </c>
      <c r="E10" s="4">
        <v>5976.15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21673844.359999999</v>
      </c>
      <c r="E11" s="4">
        <v>21673844.359999999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3.85</v>
      </c>
      <c r="D12" s="4">
        <v>4110886.41</v>
      </c>
      <c r="E12" s="4">
        <v>3585425.76</v>
      </c>
      <c r="F12" s="4">
        <v>525464.5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5624187.6200000001</v>
      </c>
      <c r="E13" s="4">
        <v>5624187.6200000001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610791.55000000005</v>
      </c>
      <c r="D14" s="4">
        <v>7871236.79</v>
      </c>
      <c r="E14" s="4">
        <v>7949498.8499999996</v>
      </c>
      <c r="F14" s="4">
        <v>532529.49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3809060.56</v>
      </c>
      <c r="E15" s="4">
        <v>3809060.56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252.29</v>
      </c>
      <c r="E16" s="4">
        <v>252.29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199516.56</v>
      </c>
      <c r="E17" s="4">
        <v>199516.56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52500</v>
      </c>
      <c r="D18" s="4">
        <v>493479.54</v>
      </c>
      <c r="E18" s="4">
        <v>374163.54</v>
      </c>
      <c r="F18" s="4">
        <v>171816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1813.75</v>
      </c>
      <c r="E19" s="4">
        <v>1813.75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1664522.94</v>
      </c>
      <c r="E20" s="4">
        <v>1664522.94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8847779.1099999994</v>
      </c>
      <c r="E21" s="4">
        <v>8847779.0500000007</v>
      </c>
      <c r="F21" s="4">
        <v>0.06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20817.5</v>
      </c>
      <c r="E22" s="4">
        <v>1957</v>
      </c>
      <c r="F22" s="4">
        <v>18860.5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6275798.5800000001</v>
      </c>
      <c r="E23" s="4">
        <v>6275798.5800000001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1512.61</v>
      </c>
      <c r="D24" s="4">
        <v>34870915.659999996</v>
      </c>
      <c r="E24" s="4">
        <v>34871786.409999996</v>
      </c>
      <c r="F24" s="4">
        <v>641.86</v>
      </c>
    </row>
    <row r="25" spans="1:6" ht="12.75" customHeight="1" x14ac:dyDescent="0.2">
      <c r="A25" s="3" t="s">
        <v>52</v>
      </c>
      <c r="B25" s="3" t="s">
        <v>53</v>
      </c>
      <c r="C25" s="4">
        <v>0</v>
      </c>
      <c r="D25" s="4">
        <v>9238873.4600000009</v>
      </c>
      <c r="E25" s="4">
        <v>9238873.4600000009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1957</v>
      </c>
      <c r="E26" s="4">
        <v>1957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2052231.51</v>
      </c>
      <c r="E27" s="4">
        <v>1990295.76</v>
      </c>
      <c r="F27" s="4">
        <v>61935.75</v>
      </c>
    </row>
    <row r="28" spans="1:6" ht="12.75" customHeight="1" x14ac:dyDescent="0.2">
      <c r="A28" s="3" t="s">
        <v>58</v>
      </c>
      <c r="B28" s="3" t="s">
        <v>59</v>
      </c>
      <c r="C28" s="4">
        <v>138992.79999999999</v>
      </c>
      <c r="D28" s="4">
        <v>1301387.9099999999</v>
      </c>
      <c r="E28" s="4">
        <v>1440380.71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151287.79</v>
      </c>
      <c r="E29" s="4">
        <v>151287.79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205186.52</v>
      </c>
      <c r="E30" s="4">
        <v>205186.52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0.32</v>
      </c>
      <c r="E31" s="4">
        <v>0.32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52559.95</v>
      </c>
      <c r="D32" s="4">
        <v>5402.3</v>
      </c>
      <c r="E32" s="4">
        <v>57460</v>
      </c>
      <c r="F32" s="4">
        <v>502.25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9504266.3800000008</v>
      </c>
      <c r="E33" s="4">
        <v>9504266.3800000008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203279.88</v>
      </c>
      <c r="E34" s="4">
        <v>203203.43</v>
      </c>
      <c r="F34" s="4">
        <v>76.45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150084.46</v>
      </c>
      <c r="E35" s="4">
        <v>135494.65</v>
      </c>
      <c r="F35" s="4">
        <v>14589.81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150000</v>
      </c>
      <c r="E36" s="4">
        <v>150000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f>SUM(C38:C66)</f>
        <v>18946794.060000002</v>
      </c>
      <c r="D37" s="4">
        <f>SUM(D38:D66)</f>
        <v>34494498.070000008</v>
      </c>
      <c r="E37" s="4">
        <f>SUM(E38:E66)</f>
        <v>34340699.930000007</v>
      </c>
      <c r="F37" s="4">
        <f>SUM(F38:F66)</f>
        <v>19100592.199999996</v>
      </c>
    </row>
    <row r="38" spans="1:6" ht="12.75" customHeight="1" x14ac:dyDescent="0.2">
      <c r="A38" s="3" t="s">
        <v>78</v>
      </c>
      <c r="B38" s="3" t="s">
        <v>79</v>
      </c>
      <c r="C38" s="4">
        <v>40924.04</v>
      </c>
      <c r="D38" s="4">
        <v>6411.03</v>
      </c>
      <c r="E38" s="4">
        <v>0</v>
      </c>
      <c r="F38" s="4">
        <v>47335.07</v>
      </c>
    </row>
    <row r="39" spans="1:6" ht="12.75" customHeight="1" x14ac:dyDescent="0.2">
      <c r="A39" s="3" t="s">
        <v>80</v>
      </c>
      <c r="B39" s="3" t="s">
        <v>81</v>
      </c>
      <c r="C39" s="4">
        <v>122907.1</v>
      </c>
      <c r="D39" s="4">
        <v>3916085.36</v>
      </c>
      <c r="E39" s="4">
        <v>3494079.6</v>
      </c>
      <c r="F39" s="4">
        <v>544912.86</v>
      </c>
    </row>
    <row r="40" spans="1:6" ht="12.75" customHeight="1" x14ac:dyDescent="0.2">
      <c r="A40" s="3" t="s">
        <v>82</v>
      </c>
      <c r="B40" s="3" t="s">
        <v>83</v>
      </c>
      <c r="C40" s="4">
        <v>1793.6</v>
      </c>
      <c r="D40" s="4">
        <v>7572310.1600000001</v>
      </c>
      <c r="E40" s="4">
        <v>7572569.54</v>
      </c>
      <c r="F40" s="4">
        <v>1534.22</v>
      </c>
    </row>
    <row r="41" spans="1:6" ht="12.75" customHeight="1" x14ac:dyDescent="0.2">
      <c r="A41" s="3" t="s">
        <v>84</v>
      </c>
      <c r="B41" s="3" t="s">
        <v>85</v>
      </c>
      <c r="C41" s="4">
        <v>811166.71</v>
      </c>
      <c r="D41" s="4">
        <v>14762.57</v>
      </c>
      <c r="E41" s="4">
        <v>0</v>
      </c>
      <c r="F41" s="4">
        <v>825929.28</v>
      </c>
    </row>
    <row r="42" spans="1:6" ht="12.75" customHeight="1" x14ac:dyDescent="0.2">
      <c r="A42" s="3" t="s">
        <v>86</v>
      </c>
      <c r="B42" s="3" t="s">
        <v>87</v>
      </c>
      <c r="C42" s="4">
        <v>224550.29</v>
      </c>
      <c r="D42" s="4">
        <v>40566.58</v>
      </c>
      <c r="E42" s="4">
        <v>38971.129999999997</v>
      </c>
      <c r="F42" s="4">
        <v>226145.74</v>
      </c>
    </row>
    <row r="43" spans="1:6" ht="12.75" customHeight="1" x14ac:dyDescent="0.2">
      <c r="A43" s="3" t="s">
        <v>88</v>
      </c>
      <c r="B43" s="3" t="s">
        <v>89</v>
      </c>
      <c r="C43" s="4">
        <v>1051774.54</v>
      </c>
      <c r="D43" s="4">
        <v>1002532.63</v>
      </c>
      <c r="E43" s="4">
        <v>1874658.96</v>
      </c>
      <c r="F43" s="4">
        <v>179648.21</v>
      </c>
    </row>
    <row r="44" spans="1:6" ht="12.75" customHeight="1" x14ac:dyDescent="0.2">
      <c r="A44" s="3" t="s">
        <v>90</v>
      </c>
      <c r="B44" s="3" t="s">
        <v>91</v>
      </c>
      <c r="C44" s="4">
        <v>98392.6</v>
      </c>
      <c r="D44" s="4">
        <v>1594176</v>
      </c>
      <c r="E44" s="4">
        <v>1679882.09</v>
      </c>
      <c r="F44" s="4">
        <v>12686.51</v>
      </c>
    </row>
    <row r="45" spans="1:6" ht="12.75" customHeight="1" x14ac:dyDescent="0.2">
      <c r="A45" s="3" t="s">
        <v>92</v>
      </c>
      <c r="B45" s="3" t="s">
        <v>93</v>
      </c>
      <c r="C45" s="4">
        <v>868433.45</v>
      </c>
      <c r="D45" s="4">
        <v>3364683.7</v>
      </c>
      <c r="E45" s="4">
        <v>1978950.12</v>
      </c>
      <c r="F45" s="4">
        <v>2254167.0299999998</v>
      </c>
    </row>
    <row r="46" spans="1:6" ht="12.75" customHeight="1" x14ac:dyDescent="0.2">
      <c r="A46" s="3" t="s">
        <v>94</v>
      </c>
      <c r="B46" s="3" t="s">
        <v>95</v>
      </c>
      <c r="C46" s="4">
        <v>3091728.19</v>
      </c>
      <c r="D46" s="4">
        <v>1386401.26</v>
      </c>
      <c r="E46" s="4">
        <v>2308017.96</v>
      </c>
      <c r="F46" s="4">
        <v>2170111.4900000002</v>
      </c>
    </row>
    <row r="47" spans="1:6" ht="12.75" customHeight="1" x14ac:dyDescent="0.2">
      <c r="A47" s="3" t="s">
        <v>96</v>
      </c>
      <c r="B47" s="3" t="s">
        <v>97</v>
      </c>
      <c r="C47" s="4">
        <v>249.31</v>
      </c>
      <c r="D47" s="4">
        <v>4.2300000000000004</v>
      </c>
      <c r="E47" s="4">
        <v>253.48</v>
      </c>
      <c r="F47" s="4">
        <v>0.06</v>
      </c>
    </row>
    <row r="48" spans="1:6" ht="12.75" customHeight="1" x14ac:dyDescent="0.2">
      <c r="A48" s="3" t="s">
        <v>98</v>
      </c>
      <c r="B48" s="3" t="s">
        <v>99</v>
      </c>
      <c r="C48" s="4">
        <v>2353517.5299999998</v>
      </c>
      <c r="D48" s="4">
        <v>192171.51</v>
      </c>
      <c r="E48" s="4">
        <v>53942.559999999998</v>
      </c>
      <c r="F48" s="4">
        <v>2491746.48</v>
      </c>
    </row>
    <row r="49" spans="1:6" ht="12.75" customHeight="1" x14ac:dyDescent="0.2">
      <c r="A49" s="3" t="s">
        <v>100</v>
      </c>
      <c r="B49" s="3" t="s">
        <v>101</v>
      </c>
      <c r="C49" s="4">
        <v>34986.76</v>
      </c>
      <c r="D49" s="4">
        <v>198429.39</v>
      </c>
      <c r="E49" s="4">
        <v>30223.360000000001</v>
      </c>
      <c r="F49" s="4">
        <v>203192.79</v>
      </c>
    </row>
    <row r="50" spans="1:6" ht="12.75" customHeight="1" x14ac:dyDescent="0.2">
      <c r="A50" s="3" t="s">
        <v>102</v>
      </c>
      <c r="B50" s="3" t="s">
        <v>103</v>
      </c>
      <c r="C50" s="4">
        <v>1813.69</v>
      </c>
      <c r="D50" s="4">
        <v>4.21</v>
      </c>
      <c r="E50" s="4">
        <v>1817.88</v>
      </c>
      <c r="F50" s="4">
        <v>0.02</v>
      </c>
    </row>
    <row r="51" spans="1:6" ht="12.75" customHeight="1" x14ac:dyDescent="0.2">
      <c r="A51" s="3" t="s">
        <v>104</v>
      </c>
      <c r="B51" s="3" t="s">
        <v>105</v>
      </c>
      <c r="C51" s="4">
        <v>280541.90000000002</v>
      </c>
      <c r="D51" s="4">
        <v>955373.36</v>
      </c>
      <c r="E51" s="4">
        <v>510299.14</v>
      </c>
      <c r="F51" s="4">
        <v>725616.12</v>
      </c>
    </row>
    <row r="52" spans="1:6" ht="12.75" customHeight="1" x14ac:dyDescent="0.2">
      <c r="A52" s="3" t="s">
        <v>106</v>
      </c>
      <c r="B52" s="3" t="s">
        <v>107</v>
      </c>
      <c r="C52" s="4">
        <v>4493061.34</v>
      </c>
      <c r="D52" s="4">
        <v>3243315.93</v>
      </c>
      <c r="E52" s="4">
        <v>3073618.67</v>
      </c>
      <c r="F52" s="4">
        <v>4662758.5999999996</v>
      </c>
    </row>
    <row r="53" spans="1:6" ht="12.75" customHeight="1" x14ac:dyDescent="0.2">
      <c r="A53" s="3" t="s">
        <v>108</v>
      </c>
      <c r="B53" s="3" t="s">
        <v>109</v>
      </c>
      <c r="C53" s="4">
        <v>182237.73</v>
      </c>
      <c r="D53" s="4">
        <v>2810</v>
      </c>
      <c r="E53" s="4">
        <v>565.73</v>
      </c>
      <c r="F53" s="4">
        <v>184482</v>
      </c>
    </row>
    <row r="54" spans="1:6" ht="12.75" customHeight="1" x14ac:dyDescent="0.2">
      <c r="A54" s="3" t="s">
        <v>110</v>
      </c>
      <c r="B54" s="3" t="s">
        <v>111</v>
      </c>
      <c r="C54" s="4">
        <v>1111403.75</v>
      </c>
      <c r="D54" s="4">
        <v>1801814.79</v>
      </c>
      <c r="E54" s="4">
        <v>2913216.05</v>
      </c>
      <c r="F54" s="4">
        <v>2.4900000000000002</v>
      </c>
    </row>
    <row r="55" spans="1:6" ht="12.75" customHeight="1" x14ac:dyDescent="0.2">
      <c r="A55" s="3" t="s">
        <v>112</v>
      </c>
      <c r="B55" s="3" t="s">
        <v>113</v>
      </c>
      <c r="C55" s="4">
        <v>1470301.22</v>
      </c>
      <c r="D55" s="4">
        <v>3632151.33</v>
      </c>
      <c r="E55" s="4">
        <v>3702077.97</v>
      </c>
      <c r="F55" s="4">
        <v>1400374.58</v>
      </c>
    </row>
    <row r="56" spans="1:6" ht="12.75" customHeight="1" x14ac:dyDescent="0.2">
      <c r="A56" s="3" t="s">
        <v>114</v>
      </c>
      <c r="B56" s="3" t="s">
        <v>115</v>
      </c>
      <c r="C56" s="4">
        <v>119347.47</v>
      </c>
      <c r="D56" s="4">
        <v>1815.84</v>
      </c>
      <c r="E56" s="4">
        <v>2327.62</v>
      </c>
      <c r="F56" s="4">
        <v>118835.69</v>
      </c>
    </row>
    <row r="57" spans="1:6" ht="12.75" customHeight="1" x14ac:dyDescent="0.2">
      <c r="A57" s="3" t="s">
        <v>116</v>
      </c>
      <c r="B57" s="3" t="s">
        <v>117</v>
      </c>
      <c r="C57" s="4">
        <v>109179.32</v>
      </c>
      <c r="D57" s="4">
        <v>605731.07999999996</v>
      </c>
      <c r="E57" s="4">
        <v>539246.19999999995</v>
      </c>
      <c r="F57" s="4">
        <v>175664.2</v>
      </c>
    </row>
    <row r="58" spans="1:6" ht="12.75" customHeight="1" x14ac:dyDescent="0.2">
      <c r="A58" s="3" t="s">
        <v>118</v>
      </c>
      <c r="B58" s="3" t="s">
        <v>119</v>
      </c>
      <c r="C58" s="4">
        <v>205065.69</v>
      </c>
      <c r="D58" s="4">
        <v>795.97</v>
      </c>
      <c r="E58" s="4">
        <v>205861.65</v>
      </c>
      <c r="F58" s="4">
        <v>0.01</v>
      </c>
    </row>
    <row r="59" spans="1:6" ht="12.75" customHeight="1" x14ac:dyDescent="0.2">
      <c r="A59" s="3" t="s">
        <v>120</v>
      </c>
      <c r="B59" s="3" t="s">
        <v>121</v>
      </c>
      <c r="C59" s="4">
        <v>0.33</v>
      </c>
      <c r="D59" s="4">
        <v>0</v>
      </c>
      <c r="E59" s="4">
        <v>0.32</v>
      </c>
      <c r="F59" s="4">
        <v>0.01</v>
      </c>
    </row>
    <row r="60" spans="1:6" ht="12.75" customHeight="1" x14ac:dyDescent="0.2">
      <c r="A60" s="3" t="s">
        <v>122</v>
      </c>
      <c r="B60" s="3" t="s">
        <v>123</v>
      </c>
      <c r="C60" s="4">
        <v>150721</v>
      </c>
      <c r="D60" s="4">
        <v>1025.53</v>
      </c>
      <c r="E60" s="4">
        <v>151746.53</v>
      </c>
      <c r="F60" s="4">
        <v>0</v>
      </c>
    </row>
    <row r="61" spans="1:6" ht="12.75" customHeight="1" x14ac:dyDescent="0.2">
      <c r="A61" s="3" t="s">
        <v>124</v>
      </c>
      <c r="B61" s="3" t="s">
        <v>125</v>
      </c>
      <c r="C61" s="4">
        <v>144891.04999999999</v>
      </c>
      <c r="D61" s="4">
        <v>2234.8200000000002</v>
      </c>
      <c r="E61" s="4">
        <v>341.92</v>
      </c>
      <c r="F61" s="4">
        <v>146783.95000000001</v>
      </c>
    </row>
    <row r="62" spans="1:6" ht="12.75" customHeight="1" x14ac:dyDescent="0.2">
      <c r="A62" s="3" t="s">
        <v>126</v>
      </c>
      <c r="B62" s="3" t="s">
        <v>127</v>
      </c>
      <c r="C62" s="4">
        <v>8717.7199999999993</v>
      </c>
      <c r="D62" s="4">
        <v>83.82</v>
      </c>
      <c r="E62" s="4">
        <v>4822.79</v>
      </c>
      <c r="F62" s="4">
        <v>3978.75</v>
      </c>
    </row>
    <row r="63" spans="1:6" ht="12.75" customHeight="1" x14ac:dyDescent="0.2">
      <c r="A63" s="3" t="s">
        <v>128</v>
      </c>
      <c r="B63" s="3" t="s">
        <v>129</v>
      </c>
      <c r="C63" s="4">
        <v>130429.67</v>
      </c>
      <c r="D63" s="4">
        <v>843268.89</v>
      </c>
      <c r="E63" s="4">
        <v>285502</v>
      </c>
      <c r="F63" s="4">
        <v>688196.56</v>
      </c>
    </row>
    <row r="64" spans="1:6" ht="12.75" customHeight="1" x14ac:dyDescent="0.2">
      <c r="A64" s="3" t="s">
        <v>130</v>
      </c>
      <c r="B64" s="3" t="s">
        <v>131</v>
      </c>
      <c r="C64" s="4">
        <v>1838658.06</v>
      </c>
      <c r="D64" s="4">
        <v>3899036.54</v>
      </c>
      <c r="E64" s="4">
        <v>3876284.57</v>
      </c>
      <c r="F64" s="4">
        <v>1861410.03</v>
      </c>
    </row>
    <row r="65" spans="1:6" ht="12.75" customHeight="1" x14ac:dyDescent="0.2">
      <c r="A65" s="3" t="s">
        <v>132</v>
      </c>
      <c r="B65" s="3" t="s">
        <v>133</v>
      </c>
      <c r="C65" s="4">
        <v>0</v>
      </c>
      <c r="D65" s="4">
        <v>66239.490000000005</v>
      </c>
      <c r="E65" s="4">
        <v>41422.089999999997</v>
      </c>
      <c r="F65" s="4">
        <v>24817.4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150262.04999999999</v>
      </c>
      <c r="E66" s="4">
        <v>0</v>
      </c>
      <c r="F66" s="4">
        <v>150262.04999999999</v>
      </c>
    </row>
    <row r="67" spans="1:6" ht="12.75" customHeight="1" x14ac:dyDescent="0.2">
      <c r="A67" s="3" t="s">
        <v>136</v>
      </c>
      <c r="B67" s="3" t="s">
        <v>137</v>
      </c>
      <c r="C67" s="4">
        <f>C68+C74</f>
        <v>7331515.1600000011</v>
      </c>
      <c r="D67" s="4">
        <f>D68+D74</f>
        <v>39715747.280000001</v>
      </c>
      <c r="E67" s="4">
        <f>E68+E74</f>
        <v>36947367.18</v>
      </c>
      <c r="F67" s="4">
        <f>F68+F74</f>
        <v>10099895.260000002</v>
      </c>
    </row>
    <row r="68" spans="1:6" ht="12.75" customHeight="1" x14ac:dyDescent="0.2">
      <c r="A68" s="3" t="s">
        <v>138</v>
      </c>
      <c r="B68" s="3" t="s">
        <v>139</v>
      </c>
      <c r="C68" s="4">
        <f>SUM(C69:C73)</f>
        <v>6486665.8100000005</v>
      </c>
      <c r="D68" s="4">
        <f>SUM(D69:D73)</f>
        <v>38835609.219999999</v>
      </c>
      <c r="E68" s="4">
        <f>SUM(E69:E73)</f>
        <v>36217838.32</v>
      </c>
      <c r="F68" s="4">
        <f>SUM(F69:F73)</f>
        <v>9104436.7100000009</v>
      </c>
    </row>
    <row r="69" spans="1:6" ht="12.75" customHeight="1" x14ac:dyDescent="0.2">
      <c r="A69" s="3" t="s">
        <v>140</v>
      </c>
      <c r="B69" s="3" t="s">
        <v>141</v>
      </c>
      <c r="C69" s="4">
        <v>5333644.6900000004</v>
      </c>
      <c r="D69" s="4">
        <v>10758362.5</v>
      </c>
      <c r="E69" s="4">
        <v>9437075.7599999998</v>
      </c>
      <c r="F69" s="4">
        <v>6654931.4299999997</v>
      </c>
    </row>
    <row r="70" spans="1:6" ht="12.75" customHeight="1" x14ac:dyDescent="0.2">
      <c r="A70" s="3" t="s">
        <v>142</v>
      </c>
      <c r="B70" s="3" t="s">
        <v>143</v>
      </c>
      <c r="C70" s="4">
        <v>47540.25</v>
      </c>
      <c r="D70" s="4">
        <v>47361.95</v>
      </c>
      <c r="E70" s="4">
        <v>0</v>
      </c>
      <c r="F70" s="4">
        <v>94902.2</v>
      </c>
    </row>
    <row r="71" spans="1:6" ht="12.75" customHeight="1" x14ac:dyDescent="0.2">
      <c r="A71" s="3" t="s">
        <v>144</v>
      </c>
      <c r="B71" s="3" t="s">
        <v>145</v>
      </c>
      <c r="C71" s="4">
        <v>853194.3</v>
      </c>
      <c r="D71" s="4">
        <v>26386663.309999999</v>
      </c>
      <c r="E71" s="4">
        <v>25158559.780000001</v>
      </c>
      <c r="F71" s="4">
        <v>2081297.83</v>
      </c>
    </row>
    <row r="72" spans="1:6" ht="12.75" customHeight="1" x14ac:dyDescent="0.2">
      <c r="A72" s="3" t="s">
        <v>146</v>
      </c>
      <c r="B72" s="3" t="s">
        <v>147</v>
      </c>
      <c r="C72" s="4">
        <v>225112.58</v>
      </c>
      <c r="D72" s="4">
        <v>1561699.49</v>
      </c>
      <c r="E72" s="4">
        <v>1513506.82</v>
      </c>
      <c r="F72" s="4">
        <v>273305.25</v>
      </c>
    </row>
    <row r="73" spans="1:6" ht="12.75" customHeight="1" x14ac:dyDescent="0.2">
      <c r="A73" s="3" t="s">
        <v>148</v>
      </c>
      <c r="B73" s="3" t="s">
        <v>149</v>
      </c>
      <c r="C73" s="4">
        <v>27173.99</v>
      </c>
      <c r="D73" s="4">
        <v>81521.97</v>
      </c>
      <c r="E73" s="4">
        <v>108695.96</v>
      </c>
      <c r="F73" s="4">
        <v>0</v>
      </c>
    </row>
    <row r="74" spans="1:6" ht="12.75" customHeight="1" x14ac:dyDescent="0.2">
      <c r="A74" s="3" t="s">
        <v>150</v>
      </c>
      <c r="B74" s="3" t="s">
        <v>151</v>
      </c>
      <c r="C74" s="4">
        <f>SUM(C75:C95)</f>
        <v>844849.35000000021</v>
      </c>
      <c r="D74" s="4">
        <f>SUM(D75:D95)</f>
        <v>880138.06</v>
      </c>
      <c r="E74" s="4">
        <f>SUM(E75:E95)</f>
        <v>729528.86</v>
      </c>
      <c r="F74" s="4">
        <f>SUM(F75:F95)</f>
        <v>995458.55000000016</v>
      </c>
    </row>
    <row r="75" spans="1:6" ht="12.75" customHeight="1" x14ac:dyDescent="0.2">
      <c r="A75" s="3" t="s">
        <v>152</v>
      </c>
      <c r="B75" s="3" t="s">
        <v>153</v>
      </c>
      <c r="C75" s="4">
        <v>3659.34</v>
      </c>
      <c r="D75" s="4">
        <v>636.33000000000004</v>
      </c>
      <c r="E75" s="4">
        <v>215.36</v>
      </c>
      <c r="F75" s="4">
        <v>4080.31</v>
      </c>
    </row>
    <row r="76" spans="1:6" ht="12.75" customHeight="1" x14ac:dyDescent="0.2">
      <c r="A76" s="3" t="s">
        <v>154</v>
      </c>
      <c r="B76" s="3" t="s">
        <v>155</v>
      </c>
      <c r="C76" s="4">
        <v>1199.1199999999999</v>
      </c>
      <c r="D76" s="4">
        <v>46.44</v>
      </c>
      <c r="E76" s="4">
        <v>0</v>
      </c>
      <c r="F76" s="4">
        <v>1245.56</v>
      </c>
    </row>
    <row r="77" spans="1:6" ht="12.75" customHeight="1" x14ac:dyDescent="0.2">
      <c r="A77" s="3" t="s">
        <v>156</v>
      </c>
      <c r="B77" s="3" t="s">
        <v>157</v>
      </c>
      <c r="C77" s="4">
        <v>40.96</v>
      </c>
      <c r="D77" s="4">
        <v>0</v>
      </c>
      <c r="E77" s="4">
        <v>0</v>
      </c>
      <c r="F77" s="4">
        <v>40.96</v>
      </c>
    </row>
    <row r="78" spans="1:6" ht="12.75" customHeight="1" x14ac:dyDescent="0.2">
      <c r="A78" s="3" t="s">
        <v>158</v>
      </c>
      <c r="B78" s="3" t="s">
        <v>159</v>
      </c>
      <c r="C78" s="4">
        <v>14330.07</v>
      </c>
      <c r="D78" s="4">
        <v>75544.72</v>
      </c>
      <c r="E78" s="4">
        <v>5519.85</v>
      </c>
      <c r="F78" s="4">
        <v>84354.94</v>
      </c>
    </row>
    <row r="79" spans="1:6" ht="12.75" customHeight="1" x14ac:dyDescent="0.2">
      <c r="A79" s="3" t="s">
        <v>160</v>
      </c>
      <c r="B79" s="3" t="s">
        <v>161</v>
      </c>
      <c r="C79" s="4">
        <v>8883.15</v>
      </c>
      <c r="D79" s="4">
        <v>28152.52</v>
      </c>
      <c r="E79" s="4">
        <v>37035.67</v>
      </c>
      <c r="F79" s="4">
        <v>0</v>
      </c>
    </row>
    <row r="80" spans="1:6" ht="12.75" customHeight="1" x14ac:dyDescent="0.2">
      <c r="A80" s="3" t="s">
        <v>162</v>
      </c>
      <c r="B80" s="3" t="s">
        <v>163</v>
      </c>
      <c r="C80" s="4">
        <v>334482</v>
      </c>
      <c r="D80" s="4">
        <v>414748.8</v>
      </c>
      <c r="E80" s="4">
        <v>321926.90000000002</v>
      </c>
      <c r="F80" s="4">
        <v>427303.9</v>
      </c>
    </row>
    <row r="81" spans="1:6" ht="12.75" customHeight="1" x14ac:dyDescent="0.2">
      <c r="A81" s="3" t="s">
        <v>164</v>
      </c>
      <c r="B81" s="3" t="s">
        <v>165</v>
      </c>
      <c r="C81" s="4">
        <v>5122.6400000000003</v>
      </c>
      <c r="D81" s="4">
        <v>384.74</v>
      </c>
      <c r="E81" s="4">
        <v>116.38</v>
      </c>
      <c r="F81" s="4">
        <v>5391</v>
      </c>
    </row>
    <row r="82" spans="1:6" ht="12.75" customHeight="1" x14ac:dyDescent="0.2">
      <c r="A82" s="3" t="s">
        <v>166</v>
      </c>
      <c r="B82" s="3" t="s">
        <v>167</v>
      </c>
      <c r="C82" s="4">
        <v>191585.99</v>
      </c>
      <c r="D82" s="4">
        <v>0</v>
      </c>
      <c r="E82" s="4">
        <v>0</v>
      </c>
      <c r="F82" s="4">
        <v>191585.99</v>
      </c>
    </row>
    <row r="83" spans="1:6" ht="12.75" customHeight="1" x14ac:dyDescent="0.2">
      <c r="A83" s="3" t="s">
        <v>168</v>
      </c>
      <c r="B83" s="3" t="s">
        <v>169</v>
      </c>
      <c r="C83" s="4">
        <v>38314.199999999997</v>
      </c>
      <c r="D83" s="4">
        <v>56914.73</v>
      </c>
      <c r="E83" s="4">
        <v>66826.25</v>
      </c>
      <c r="F83" s="4">
        <v>28402.68</v>
      </c>
    </row>
    <row r="84" spans="1:6" ht="12.75" customHeight="1" x14ac:dyDescent="0.2">
      <c r="A84" s="3" t="s">
        <v>170</v>
      </c>
      <c r="B84" s="3" t="s">
        <v>171</v>
      </c>
      <c r="C84" s="4">
        <v>101522.38</v>
      </c>
      <c r="D84" s="4">
        <v>291663.23</v>
      </c>
      <c r="E84" s="4">
        <v>285610.3</v>
      </c>
      <c r="F84" s="4">
        <v>107575.31</v>
      </c>
    </row>
    <row r="85" spans="1:6" ht="12.75" customHeight="1" x14ac:dyDescent="0.2">
      <c r="A85" s="3" t="s">
        <v>172</v>
      </c>
      <c r="B85" s="3" t="s">
        <v>173</v>
      </c>
      <c r="C85" s="4">
        <v>243.37</v>
      </c>
      <c r="D85" s="4">
        <v>102.22</v>
      </c>
      <c r="E85" s="4">
        <v>311.58999999999997</v>
      </c>
      <c r="F85" s="4">
        <v>34</v>
      </c>
    </row>
    <row r="86" spans="1:6" ht="12.75" customHeight="1" x14ac:dyDescent="0.2">
      <c r="A86" s="3" t="s">
        <v>174</v>
      </c>
      <c r="B86" s="3" t="s">
        <v>175</v>
      </c>
      <c r="C86" s="4">
        <v>10375.379999999999</v>
      </c>
      <c r="D86" s="4">
        <v>0</v>
      </c>
      <c r="E86" s="4">
        <v>0</v>
      </c>
      <c r="F86" s="4">
        <v>10375.379999999999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5976.15</v>
      </c>
      <c r="E87" s="4">
        <v>5976.15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3640.81</v>
      </c>
      <c r="D88" s="4">
        <v>128.79</v>
      </c>
      <c r="E88" s="4">
        <v>0</v>
      </c>
      <c r="F88" s="4">
        <v>3769.6</v>
      </c>
    </row>
    <row r="89" spans="1:6" ht="12.75" customHeight="1" x14ac:dyDescent="0.2">
      <c r="A89" s="3" t="s">
        <v>180</v>
      </c>
      <c r="B89" s="3" t="s">
        <v>181</v>
      </c>
      <c r="C89" s="4">
        <v>1864.27</v>
      </c>
      <c r="D89" s="4">
        <v>0</v>
      </c>
      <c r="E89" s="4">
        <v>0</v>
      </c>
      <c r="F89" s="4">
        <v>1864.27</v>
      </c>
    </row>
    <row r="90" spans="1:6" ht="12.75" customHeight="1" x14ac:dyDescent="0.2">
      <c r="A90" s="3" t="s">
        <v>182</v>
      </c>
      <c r="B90" s="3" t="s">
        <v>183</v>
      </c>
      <c r="C90" s="4">
        <v>2325.66</v>
      </c>
      <c r="D90" s="4">
        <v>76.33</v>
      </c>
      <c r="E90" s="4">
        <v>27</v>
      </c>
      <c r="F90" s="4">
        <v>2374.9899999999998</v>
      </c>
    </row>
    <row r="91" spans="1:6" ht="12.75" customHeight="1" x14ac:dyDescent="0.2">
      <c r="A91" s="3" t="s">
        <v>184</v>
      </c>
      <c r="B91" s="3" t="s">
        <v>185</v>
      </c>
      <c r="C91" s="4">
        <v>117822.39</v>
      </c>
      <c r="D91" s="4">
        <v>0</v>
      </c>
      <c r="E91" s="4">
        <v>0</v>
      </c>
      <c r="F91" s="4">
        <v>117822.39</v>
      </c>
    </row>
    <row r="92" spans="1:6" ht="12.75" customHeight="1" x14ac:dyDescent="0.2">
      <c r="A92" s="3" t="s">
        <v>186</v>
      </c>
      <c r="B92" s="3" t="s">
        <v>187</v>
      </c>
      <c r="C92" s="4">
        <v>0</v>
      </c>
      <c r="D92" s="4">
        <v>5650.54</v>
      </c>
      <c r="E92" s="4">
        <v>5479.02</v>
      </c>
      <c r="F92" s="4">
        <v>171.52</v>
      </c>
    </row>
    <row r="93" spans="1:6" ht="12.75" customHeight="1" x14ac:dyDescent="0.2">
      <c r="A93" s="3" t="s">
        <v>188</v>
      </c>
      <c r="B93" s="3" t="s">
        <v>189</v>
      </c>
      <c r="C93" s="4">
        <v>1082.93</v>
      </c>
      <c r="D93" s="4">
        <v>112.52</v>
      </c>
      <c r="E93" s="4">
        <v>398.75</v>
      </c>
      <c r="F93" s="4">
        <v>796.7</v>
      </c>
    </row>
    <row r="94" spans="1:6" ht="12.75" customHeight="1" x14ac:dyDescent="0.2">
      <c r="A94" s="3" t="s">
        <v>190</v>
      </c>
      <c r="B94" s="3" t="s">
        <v>191</v>
      </c>
      <c r="C94" s="4">
        <v>245.81</v>
      </c>
      <c r="D94" s="4">
        <v>0</v>
      </c>
      <c r="E94" s="4">
        <v>0</v>
      </c>
      <c r="F94" s="4">
        <v>245.81</v>
      </c>
    </row>
    <row r="95" spans="1:6" ht="12.75" customHeight="1" x14ac:dyDescent="0.2">
      <c r="A95" s="3" t="s">
        <v>192</v>
      </c>
      <c r="B95" s="3" t="s">
        <v>193</v>
      </c>
      <c r="C95" s="4">
        <v>8108.88</v>
      </c>
      <c r="D95" s="4">
        <v>0</v>
      </c>
      <c r="E95" s="4">
        <v>85.64</v>
      </c>
      <c r="F95" s="4">
        <v>8023.24</v>
      </c>
    </row>
    <row r="96" spans="1:6" ht="12.75" customHeight="1" x14ac:dyDescent="0.2">
      <c r="A96" s="3" t="s">
        <v>194</v>
      </c>
      <c r="B96" s="3" t="s">
        <v>195</v>
      </c>
      <c r="C96" s="4">
        <f>C97</f>
        <v>-427187.76</v>
      </c>
      <c r="D96" s="4">
        <f>D97</f>
        <v>0</v>
      </c>
      <c r="E96" s="4">
        <f>E97</f>
        <v>29423.59</v>
      </c>
      <c r="F96" s="4">
        <f>F97</f>
        <v>-456611.35</v>
      </c>
    </row>
    <row r="97" spans="1:6" ht="12.75" customHeight="1" x14ac:dyDescent="0.2">
      <c r="A97" s="3" t="s">
        <v>196</v>
      </c>
      <c r="B97" s="3" t="s">
        <v>197</v>
      </c>
      <c r="C97" s="4">
        <f>SUM(C98:C99)</f>
        <v>-427187.76</v>
      </c>
      <c r="D97" s="4">
        <f>SUM(D98:D99)</f>
        <v>0</v>
      </c>
      <c r="E97" s="4">
        <f>SUM(E98:E99)</f>
        <v>29423.59</v>
      </c>
      <c r="F97" s="4">
        <f>SUM(F98:F99)</f>
        <v>-456611.35</v>
      </c>
    </row>
    <row r="98" spans="1:6" ht="12.75" customHeight="1" x14ac:dyDescent="0.2">
      <c r="A98" s="3" t="s">
        <v>198</v>
      </c>
      <c r="B98" s="3" t="s">
        <v>199</v>
      </c>
      <c r="C98" s="4">
        <v>-426753.83</v>
      </c>
      <c r="D98" s="4">
        <v>0</v>
      </c>
      <c r="E98" s="4">
        <v>29423.59</v>
      </c>
      <c r="F98" s="4">
        <v>-456177.42</v>
      </c>
    </row>
    <row r="99" spans="1:6" ht="12.75" customHeight="1" x14ac:dyDescent="0.2">
      <c r="A99" s="3" t="s">
        <v>200</v>
      </c>
      <c r="B99" s="3" t="s">
        <v>201</v>
      </c>
      <c r="C99" s="4">
        <v>-433.93</v>
      </c>
      <c r="D99" s="4">
        <v>0</v>
      </c>
      <c r="E99" s="4">
        <v>0</v>
      </c>
      <c r="F99" s="4">
        <v>-433.93</v>
      </c>
    </row>
    <row r="100" spans="1:6" ht="12.75" customHeight="1" x14ac:dyDescent="0.2">
      <c r="A100" s="3" t="s">
        <v>202</v>
      </c>
      <c r="B100" s="3" t="s">
        <v>203</v>
      </c>
      <c r="C100" s="4">
        <f>C101+C109</f>
        <v>3718177.98</v>
      </c>
      <c r="D100" s="4">
        <f>D101+D109</f>
        <v>430509.14999999997</v>
      </c>
      <c r="E100" s="4">
        <f>E101+E109</f>
        <v>2200942.1</v>
      </c>
      <c r="F100" s="4">
        <f>F101+F109</f>
        <v>1947745.03</v>
      </c>
    </row>
    <row r="101" spans="1:6" ht="12.75" customHeight="1" x14ac:dyDescent="0.2">
      <c r="A101" s="3" t="s">
        <v>204</v>
      </c>
      <c r="B101" s="3" t="s">
        <v>205</v>
      </c>
      <c r="C101" s="4">
        <f>SUM(C102:C108)</f>
        <v>2278342.67</v>
      </c>
      <c r="D101" s="4">
        <f>SUM(D102:D108)</f>
        <v>372933.76999999996</v>
      </c>
      <c r="E101" s="4">
        <f>SUM(E102:E108)</f>
        <v>2200942.1</v>
      </c>
      <c r="F101" s="4">
        <f>SUM(F102:F108)</f>
        <v>450334.34000000008</v>
      </c>
    </row>
    <row r="102" spans="1:6" ht="12.75" customHeight="1" x14ac:dyDescent="0.2">
      <c r="A102" s="3" t="s">
        <v>206</v>
      </c>
      <c r="B102" s="3" t="s">
        <v>207</v>
      </c>
      <c r="C102" s="4">
        <v>433.93</v>
      </c>
      <c r="D102" s="4">
        <v>772.76</v>
      </c>
      <c r="E102" s="4">
        <v>772.76</v>
      </c>
      <c r="F102" s="4">
        <v>433.93</v>
      </c>
    </row>
    <row r="103" spans="1:6" ht="12.75" customHeight="1" x14ac:dyDescent="0.2">
      <c r="A103" s="3" t="s">
        <v>208</v>
      </c>
      <c r="B103" s="3" t="s">
        <v>209</v>
      </c>
      <c r="C103" s="4">
        <v>0</v>
      </c>
      <c r="D103" s="4">
        <v>2114.2800000000002</v>
      </c>
      <c r="E103" s="4">
        <v>1894.28</v>
      </c>
      <c r="F103" s="4">
        <v>220</v>
      </c>
    </row>
    <row r="104" spans="1:6" ht="12.75" customHeight="1" x14ac:dyDescent="0.2">
      <c r="A104" s="3" t="s">
        <v>210</v>
      </c>
      <c r="B104" s="3" t="s">
        <v>211</v>
      </c>
      <c r="C104" s="4">
        <v>972168.87</v>
      </c>
      <c r="D104" s="4">
        <v>369874.92</v>
      </c>
      <c r="E104" s="4">
        <v>613347</v>
      </c>
      <c r="F104" s="4">
        <v>728696.79</v>
      </c>
    </row>
    <row r="105" spans="1:6" ht="12.75" customHeight="1" x14ac:dyDescent="0.2">
      <c r="A105" s="3" t="s">
        <v>212</v>
      </c>
      <c r="B105" s="3" t="s">
        <v>213</v>
      </c>
      <c r="C105" s="4">
        <v>9843.9699999999993</v>
      </c>
      <c r="D105" s="4">
        <v>171.52</v>
      </c>
      <c r="E105" s="4">
        <v>0</v>
      </c>
      <c r="F105" s="4">
        <v>10015.49</v>
      </c>
    </row>
    <row r="106" spans="1:6" ht="12.75" customHeight="1" x14ac:dyDescent="0.2">
      <c r="A106" s="3" t="s">
        <v>214</v>
      </c>
      <c r="B106" s="3" t="s">
        <v>215</v>
      </c>
      <c r="C106" s="4">
        <v>-285647.87</v>
      </c>
      <c r="D106" s="4">
        <v>0</v>
      </c>
      <c r="E106" s="4">
        <v>3384</v>
      </c>
      <c r="F106" s="4">
        <v>-289031.87</v>
      </c>
    </row>
    <row r="107" spans="1:6" ht="12.75" customHeight="1" x14ac:dyDescent="0.2">
      <c r="A107" s="3" t="s">
        <v>216</v>
      </c>
      <c r="B107" s="3" t="s">
        <v>217</v>
      </c>
      <c r="C107" s="4">
        <v>5150.29</v>
      </c>
      <c r="D107" s="4">
        <v>0.28999999999999998</v>
      </c>
      <c r="E107" s="4">
        <v>5150.58</v>
      </c>
      <c r="F107" s="4">
        <v>0</v>
      </c>
    </row>
    <row r="108" spans="1:6" ht="12.75" customHeight="1" x14ac:dyDescent="0.2">
      <c r="A108" s="3" t="s">
        <v>218</v>
      </c>
      <c r="B108" s="3" t="s">
        <v>219</v>
      </c>
      <c r="C108" s="4">
        <v>1576393.48</v>
      </c>
      <c r="D108" s="4">
        <v>0</v>
      </c>
      <c r="E108" s="4">
        <v>1576393.48</v>
      </c>
      <c r="F108" s="4">
        <v>0</v>
      </c>
    </row>
    <row r="109" spans="1:6" ht="12.75" customHeight="1" x14ac:dyDescent="0.2">
      <c r="A109" s="3" t="s">
        <v>220</v>
      </c>
      <c r="B109" s="3" t="s">
        <v>221</v>
      </c>
      <c r="C109" s="4">
        <f>SUM(C110:C110)</f>
        <v>1439835.31</v>
      </c>
      <c r="D109" s="4">
        <f>SUM(D110:D110)</f>
        <v>57575.38</v>
      </c>
      <c r="E109" s="4">
        <f>SUM(E110:E110)</f>
        <v>0</v>
      </c>
      <c r="F109" s="4">
        <f>SUM(F110:F110)</f>
        <v>1497410.69</v>
      </c>
    </row>
    <row r="110" spans="1:6" ht="12.75" customHeight="1" x14ac:dyDescent="0.2">
      <c r="A110" s="3" t="s">
        <v>222</v>
      </c>
      <c r="B110" s="3" t="s">
        <v>223</v>
      </c>
      <c r="C110" s="4">
        <v>1439835.31</v>
      </c>
      <c r="D110" s="4">
        <v>57575.38</v>
      </c>
      <c r="E110" s="4">
        <v>0</v>
      </c>
      <c r="F110" s="4">
        <v>1497410.69</v>
      </c>
    </row>
    <row r="111" spans="1:6" ht="12.75" customHeight="1" x14ac:dyDescent="0.2">
      <c r="A111" s="3" t="s">
        <v>224</v>
      </c>
      <c r="B111" s="3" t="s">
        <v>225</v>
      </c>
      <c r="C111" s="4">
        <f>C112+C117</f>
        <v>401088.72</v>
      </c>
      <c r="D111" s="4">
        <f>D112+D117</f>
        <v>958129.09</v>
      </c>
      <c r="E111" s="4">
        <f>E112+E117</f>
        <v>874207.7</v>
      </c>
      <c r="F111" s="4">
        <f>F112+F117</f>
        <v>485010.11</v>
      </c>
    </row>
    <row r="112" spans="1:6" ht="12.75" customHeight="1" x14ac:dyDescent="0.2">
      <c r="A112" s="3" t="s">
        <v>226</v>
      </c>
      <c r="B112" s="3" t="s">
        <v>227</v>
      </c>
      <c r="C112" s="4">
        <f>SUM(C113:C116)</f>
        <v>400381.23</v>
      </c>
      <c r="D112" s="4">
        <f>SUM(D113:D116)</f>
        <v>950457.03999999992</v>
      </c>
      <c r="E112" s="4">
        <f>SUM(E113:E116)</f>
        <v>867707.3899999999</v>
      </c>
      <c r="F112" s="4">
        <f>SUM(F113:F116)</f>
        <v>483130.88</v>
      </c>
    </row>
    <row r="113" spans="1:6" ht="12.75" customHeight="1" x14ac:dyDescent="0.2">
      <c r="A113" s="3" t="s">
        <v>228</v>
      </c>
      <c r="B113" s="3" t="s">
        <v>229</v>
      </c>
      <c r="C113" s="4">
        <v>120023.5</v>
      </c>
      <c r="D113" s="4">
        <v>111245.31</v>
      </c>
      <c r="E113" s="4">
        <v>121302.04</v>
      </c>
      <c r="F113" s="4">
        <v>109966.77</v>
      </c>
    </row>
    <row r="114" spans="1:6" ht="12.75" customHeight="1" x14ac:dyDescent="0.2">
      <c r="A114" s="3" t="s">
        <v>230</v>
      </c>
      <c r="B114" s="3" t="s">
        <v>231</v>
      </c>
      <c r="C114" s="4">
        <v>24781.47</v>
      </c>
      <c r="D114" s="4">
        <v>8037.8</v>
      </c>
      <c r="E114" s="4">
        <v>11135.4</v>
      </c>
      <c r="F114" s="4">
        <v>21683.87</v>
      </c>
    </row>
    <row r="115" spans="1:6" ht="12.75" customHeight="1" x14ac:dyDescent="0.2">
      <c r="A115" s="3" t="s">
        <v>232</v>
      </c>
      <c r="B115" s="3" t="s">
        <v>233</v>
      </c>
      <c r="C115" s="4">
        <v>252537.86</v>
      </c>
      <c r="D115" s="4">
        <v>827526.33</v>
      </c>
      <c r="E115" s="4">
        <v>728583.95</v>
      </c>
      <c r="F115" s="4">
        <v>351480.24</v>
      </c>
    </row>
    <row r="116" spans="1:6" ht="12.75" customHeight="1" x14ac:dyDescent="0.2">
      <c r="A116" s="3" t="s">
        <v>234</v>
      </c>
      <c r="B116" s="3" t="s">
        <v>235</v>
      </c>
      <c r="C116" s="4">
        <v>3038.4</v>
      </c>
      <c r="D116" s="4">
        <v>3647.6</v>
      </c>
      <c r="E116" s="4">
        <v>6686</v>
      </c>
      <c r="F116" s="4">
        <v>0</v>
      </c>
    </row>
    <row r="117" spans="1:6" ht="12.75" customHeight="1" x14ac:dyDescent="0.2">
      <c r="A117" s="3" t="s">
        <v>236</v>
      </c>
      <c r="B117" s="3" t="s">
        <v>237</v>
      </c>
      <c r="C117" s="4">
        <f>SUM(C118:C118)</f>
        <v>707.49</v>
      </c>
      <c r="D117" s="4">
        <f>SUM(D118:D118)</f>
        <v>7672.05</v>
      </c>
      <c r="E117" s="4">
        <f>SUM(E118:E118)</f>
        <v>6500.31</v>
      </c>
      <c r="F117" s="4">
        <f>SUM(F118:F118)</f>
        <v>1879.23</v>
      </c>
    </row>
    <row r="118" spans="1:6" ht="12.75" customHeight="1" x14ac:dyDescent="0.2">
      <c r="A118" s="3" t="s">
        <v>238</v>
      </c>
      <c r="B118" s="3" t="s">
        <v>239</v>
      </c>
      <c r="C118" s="4">
        <v>707.49</v>
      </c>
      <c r="D118" s="4">
        <v>7672.05</v>
      </c>
      <c r="E118" s="4">
        <v>6500.31</v>
      </c>
      <c r="F118" s="4">
        <v>1879.23</v>
      </c>
    </row>
    <row r="119" spans="1:6" ht="12.75" customHeight="1" x14ac:dyDescent="0.2">
      <c r="A119" s="3" t="s">
        <v>240</v>
      </c>
      <c r="B119" s="3" t="s">
        <v>241</v>
      </c>
      <c r="C119" s="4">
        <f>C120</f>
        <v>10544170.669999998</v>
      </c>
      <c r="D119" s="4">
        <f>D120</f>
        <v>3973585</v>
      </c>
      <c r="E119" s="4">
        <f>E120</f>
        <v>6950923.8700000001</v>
      </c>
      <c r="F119" s="4">
        <f>F120</f>
        <v>7566831.8000000007</v>
      </c>
    </row>
    <row r="120" spans="1:6" ht="12.75" customHeight="1" x14ac:dyDescent="0.2">
      <c r="A120" s="3" t="s">
        <v>242</v>
      </c>
      <c r="B120" s="3" t="s">
        <v>243</v>
      </c>
      <c r="C120" s="4">
        <f>SUM(C121:C138)</f>
        <v>10544170.669999998</v>
      </c>
      <c r="D120" s="4">
        <f>SUM(D121:D138)</f>
        <v>3973585</v>
      </c>
      <c r="E120" s="4">
        <f>SUM(E121:E138)</f>
        <v>6950923.8700000001</v>
      </c>
      <c r="F120" s="4">
        <f>SUM(F121:F138)</f>
        <v>7566831.8000000007</v>
      </c>
    </row>
    <row r="121" spans="1:6" ht="12.75" customHeight="1" x14ac:dyDescent="0.2">
      <c r="A121" s="3" t="s">
        <v>244</v>
      </c>
      <c r="B121" s="3" t="s">
        <v>245</v>
      </c>
      <c r="C121" s="4">
        <v>6235095.79</v>
      </c>
      <c r="D121" s="4">
        <v>2173664.2400000002</v>
      </c>
      <c r="E121" s="4">
        <v>3869816.65</v>
      </c>
      <c r="F121" s="4">
        <v>4538943.38</v>
      </c>
    </row>
    <row r="122" spans="1:6" ht="12.75" customHeight="1" x14ac:dyDescent="0.2">
      <c r="A122" s="3" t="s">
        <v>246</v>
      </c>
      <c r="B122" s="3" t="s">
        <v>247</v>
      </c>
      <c r="C122" s="4">
        <v>86407.91</v>
      </c>
      <c r="D122" s="4">
        <v>143987.01</v>
      </c>
      <c r="E122" s="4">
        <v>168926.88</v>
      </c>
      <c r="F122" s="4">
        <v>61468.04</v>
      </c>
    </row>
    <row r="123" spans="1:6" ht="12.75" customHeight="1" x14ac:dyDescent="0.2">
      <c r="A123" s="3" t="s">
        <v>248</v>
      </c>
      <c r="B123" s="3" t="s">
        <v>249</v>
      </c>
      <c r="C123" s="4">
        <v>570140.48</v>
      </c>
      <c r="D123" s="4">
        <v>178970.46</v>
      </c>
      <c r="E123" s="4">
        <v>382920.56</v>
      </c>
      <c r="F123" s="4">
        <v>366190.38</v>
      </c>
    </row>
    <row r="124" spans="1:6" ht="12.75" customHeight="1" x14ac:dyDescent="0.2">
      <c r="A124" s="3" t="s">
        <v>250</v>
      </c>
      <c r="B124" s="3" t="s">
        <v>251</v>
      </c>
      <c r="C124" s="4">
        <v>69305.850000000006</v>
      </c>
      <c r="D124" s="4">
        <v>34784.11</v>
      </c>
      <c r="E124" s="4">
        <v>63561.99</v>
      </c>
      <c r="F124" s="4">
        <v>40527.97</v>
      </c>
    </row>
    <row r="125" spans="1:6" ht="12.75" customHeight="1" x14ac:dyDescent="0.2">
      <c r="A125" s="3" t="s">
        <v>252</v>
      </c>
      <c r="B125" s="3" t="s">
        <v>253</v>
      </c>
      <c r="C125" s="4">
        <v>141727.32999999999</v>
      </c>
      <c r="D125" s="4">
        <v>189197</v>
      </c>
      <c r="E125" s="4">
        <v>225954.89</v>
      </c>
      <c r="F125" s="4">
        <v>104969.44</v>
      </c>
    </row>
    <row r="126" spans="1:6" ht="12.75" customHeight="1" x14ac:dyDescent="0.2">
      <c r="A126" s="3" t="s">
        <v>254</v>
      </c>
      <c r="B126" s="3" t="s">
        <v>255</v>
      </c>
      <c r="C126" s="4">
        <v>84.04</v>
      </c>
      <c r="D126" s="4">
        <v>0</v>
      </c>
      <c r="E126" s="4">
        <v>0</v>
      </c>
      <c r="F126" s="4">
        <v>84.04</v>
      </c>
    </row>
    <row r="127" spans="1:6" ht="12.75" customHeight="1" x14ac:dyDescent="0.2">
      <c r="A127" s="3" t="s">
        <v>256</v>
      </c>
      <c r="B127" s="3" t="s">
        <v>257</v>
      </c>
      <c r="C127" s="4">
        <v>799.5</v>
      </c>
      <c r="D127" s="4">
        <v>0</v>
      </c>
      <c r="E127" s="4">
        <v>0</v>
      </c>
      <c r="F127" s="4">
        <v>799.5</v>
      </c>
    </row>
    <row r="128" spans="1:6" ht="12.75" customHeight="1" x14ac:dyDescent="0.2">
      <c r="A128" s="3" t="s">
        <v>258</v>
      </c>
      <c r="B128" s="3" t="s">
        <v>259</v>
      </c>
      <c r="C128" s="4">
        <v>2480760.23</v>
      </c>
      <c r="D128" s="4">
        <v>722344.5</v>
      </c>
      <c r="E128" s="4">
        <v>1705637.58</v>
      </c>
      <c r="F128" s="4">
        <v>1497467.15</v>
      </c>
    </row>
    <row r="129" spans="1:6" ht="12.75" customHeight="1" x14ac:dyDescent="0.2">
      <c r="A129" s="3" t="s">
        <v>260</v>
      </c>
      <c r="B129" s="3" t="s">
        <v>261</v>
      </c>
      <c r="C129" s="4">
        <v>24486.01</v>
      </c>
      <c r="D129" s="4">
        <v>10523.63</v>
      </c>
      <c r="E129" s="4">
        <v>3788.38</v>
      </c>
      <c r="F129" s="4">
        <v>31221.26</v>
      </c>
    </row>
    <row r="130" spans="1:6" ht="12.75" customHeight="1" x14ac:dyDescent="0.2">
      <c r="A130" s="3" t="s">
        <v>262</v>
      </c>
      <c r="B130" s="3" t="s">
        <v>263</v>
      </c>
      <c r="C130" s="4">
        <v>130856.78</v>
      </c>
      <c r="D130" s="4">
        <v>80684.31</v>
      </c>
      <c r="E130" s="4">
        <v>124759.33</v>
      </c>
      <c r="F130" s="4">
        <v>86781.759999999995</v>
      </c>
    </row>
    <row r="131" spans="1:6" ht="12.75" customHeight="1" x14ac:dyDescent="0.2">
      <c r="A131" s="3" t="s">
        <v>264</v>
      </c>
      <c r="B131" s="3" t="s">
        <v>265</v>
      </c>
      <c r="C131" s="4">
        <v>450712.11</v>
      </c>
      <c r="D131" s="4">
        <v>287514.68</v>
      </c>
      <c r="E131" s="4">
        <v>327759.96999999997</v>
      </c>
      <c r="F131" s="4">
        <v>410466.82</v>
      </c>
    </row>
    <row r="132" spans="1:6" ht="12.75" customHeight="1" x14ac:dyDescent="0.2">
      <c r="A132" s="3" t="s">
        <v>266</v>
      </c>
      <c r="B132" s="3" t="s">
        <v>267</v>
      </c>
      <c r="C132" s="4">
        <v>6526.76</v>
      </c>
      <c r="D132" s="4">
        <v>79572.06</v>
      </c>
      <c r="E132" s="4">
        <v>4.6500000000000004</v>
      </c>
      <c r="F132" s="4">
        <v>86094.17</v>
      </c>
    </row>
    <row r="133" spans="1:6" ht="12.75" customHeight="1" x14ac:dyDescent="0.2">
      <c r="A133" s="3" t="s">
        <v>268</v>
      </c>
      <c r="B133" s="3" t="s">
        <v>269</v>
      </c>
      <c r="C133" s="4">
        <v>250</v>
      </c>
      <c r="D133" s="4">
        <v>0</v>
      </c>
      <c r="E133" s="4">
        <v>0</v>
      </c>
      <c r="F133" s="4">
        <v>250</v>
      </c>
    </row>
    <row r="134" spans="1:6" ht="12.75" customHeight="1" x14ac:dyDescent="0.2">
      <c r="A134" s="3" t="s">
        <v>270</v>
      </c>
      <c r="B134" s="3" t="s">
        <v>271</v>
      </c>
      <c r="C134" s="4">
        <v>82124.759999999995</v>
      </c>
      <c r="D134" s="4">
        <v>356.24</v>
      </c>
      <c r="E134" s="4">
        <v>21700.58</v>
      </c>
      <c r="F134" s="4">
        <v>60780.42</v>
      </c>
    </row>
    <row r="135" spans="1:6" ht="12.75" customHeight="1" x14ac:dyDescent="0.2">
      <c r="A135" s="3" t="s">
        <v>272</v>
      </c>
      <c r="B135" s="3" t="s">
        <v>273</v>
      </c>
      <c r="C135" s="4">
        <v>45812.75</v>
      </c>
      <c r="D135" s="4">
        <v>2849.63</v>
      </c>
      <c r="E135" s="4">
        <v>13821.04</v>
      </c>
      <c r="F135" s="4">
        <v>34841.339999999997</v>
      </c>
    </row>
    <row r="136" spans="1:6" ht="12.75" customHeight="1" x14ac:dyDescent="0.2">
      <c r="A136" s="3" t="s">
        <v>274</v>
      </c>
      <c r="B136" s="3" t="s">
        <v>275</v>
      </c>
      <c r="C136" s="4">
        <v>75316.23</v>
      </c>
      <c r="D136" s="4">
        <v>49259.88</v>
      </c>
      <c r="E136" s="4">
        <v>578.88</v>
      </c>
      <c r="F136" s="4">
        <v>123997.23</v>
      </c>
    </row>
    <row r="137" spans="1:6" ht="12.75" customHeight="1" x14ac:dyDescent="0.2">
      <c r="A137" s="3" t="s">
        <v>276</v>
      </c>
      <c r="B137" s="3" t="s">
        <v>277</v>
      </c>
      <c r="C137" s="4">
        <v>48631.31</v>
      </c>
      <c r="D137" s="4">
        <v>12707.75</v>
      </c>
      <c r="E137" s="4">
        <v>15115.4</v>
      </c>
      <c r="F137" s="4">
        <v>46223.66</v>
      </c>
    </row>
    <row r="138" spans="1:6" ht="12.75" customHeight="1" x14ac:dyDescent="0.2">
      <c r="A138" s="3" t="s">
        <v>278</v>
      </c>
      <c r="B138" s="3" t="s">
        <v>279</v>
      </c>
      <c r="C138" s="4">
        <v>95132.83</v>
      </c>
      <c r="D138" s="4">
        <v>7169.5</v>
      </c>
      <c r="E138" s="4">
        <v>26577.09</v>
      </c>
      <c r="F138" s="4">
        <v>75725.240000000005</v>
      </c>
    </row>
    <row r="139" spans="1:6" ht="12.75" customHeight="1" x14ac:dyDescent="0.2">
      <c r="A139" s="3" t="s">
        <v>280</v>
      </c>
      <c r="B139" s="3" t="s">
        <v>281</v>
      </c>
      <c r="C139" s="4">
        <f>C140</f>
        <v>5452.72</v>
      </c>
      <c r="D139" s="4">
        <f>D140</f>
        <v>5953.8899999999994</v>
      </c>
      <c r="E139" s="4">
        <f>E140</f>
        <v>3648.52</v>
      </c>
      <c r="F139" s="4">
        <f>F140</f>
        <v>7758.09</v>
      </c>
    </row>
    <row r="140" spans="1:6" ht="12.75" customHeight="1" x14ac:dyDescent="0.2">
      <c r="A140" s="3" t="s">
        <v>282</v>
      </c>
      <c r="B140" s="3" t="s">
        <v>283</v>
      </c>
      <c r="C140" s="4">
        <f>SUM(C141:C142)</f>
        <v>5452.72</v>
      </c>
      <c r="D140" s="4">
        <f>SUM(D141:D142)</f>
        <v>5953.8899999999994</v>
      </c>
      <c r="E140" s="4">
        <f>SUM(E141:E142)</f>
        <v>3648.52</v>
      </c>
      <c r="F140" s="4">
        <f>SUM(F141:F142)</f>
        <v>7758.09</v>
      </c>
    </row>
    <row r="141" spans="1:6" ht="12.75" customHeight="1" x14ac:dyDescent="0.2">
      <c r="A141" s="3" t="s">
        <v>284</v>
      </c>
      <c r="B141" s="3" t="s">
        <v>285</v>
      </c>
      <c r="C141" s="4">
        <v>511.68</v>
      </c>
      <c r="D141" s="4">
        <v>3623.89</v>
      </c>
      <c r="E141" s="4">
        <v>813.68</v>
      </c>
      <c r="F141" s="4">
        <v>3321.89</v>
      </c>
    </row>
    <row r="142" spans="1:6" ht="12.75" customHeight="1" x14ac:dyDescent="0.2">
      <c r="A142" s="3" t="s">
        <v>286</v>
      </c>
      <c r="B142" s="3" t="s">
        <v>283</v>
      </c>
      <c r="C142" s="4">
        <v>4941.04</v>
      </c>
      <c r="D142" s="4">
        <v>2330</v>
      </c>
      <c r="E142" s="4">
        <v>2834.84</v>
      </c>
      <c r="F142" s="4">
        <v>4436.2</v>
      </c>
    </row>
    <row r="143" spans="1:6" ht="12.75" customHeight="1" x14ac:dyDescent="0.2">
      <c r="A143" s="3" t="s">
        <v>287</v>
      </c>
      <c r="B143" s="3" t="s">
        <v>288</v>
      </c>
      <c r="C143" s="4">
        <f>C144+C147+C178</f>
        <v>11827840.239999998</v>
      </c>
      <c r="D143" s="4">
        <f>D144+D147+D178</f>
        <v>65920.800000000003</v>
      </c>
      <c r="E143" s="4">
        <f>E144+E147+E178</f>
        <v>223929.3</v>
      </c>
      <c r="F143" s="4">
        <f>F144+F147+F178</f>
        <v>11669831.739999998</v>
      </c>
    </row>
    <row r="144" spans="1:6" ht="12.75" customHeight="1" x14ac:dyDescent="0.2">
      <c r="A144" s="3" t="s">
        <v>289</v>
      </c>
      <c r="B144" s="3" t="s">
        <v>290</v>
      </c>
      <c r="C144" s="4">
        <f>C145</f>
        <v>317538.03999999998</v>
      </c>
      <c r="D144" s="4">
        <f>D145</f>
        <v>65920.800000000003</v>
      </c>
      <c r="E144" s="4">
        <f>E145</f>
        <v>6283.3</v>
      </c>
      <c r="F144" s="4">
        <f>F145</f>
        <v>377175.54</v>
      </c>
    </row>
    <row r="145" spans="1:6" ht="12.75" customHeight="1" x14ac:dyDescent="0.2">
      <c r="A145" s="3" t="s">
        <v>291</v>
      </c>
      <c r="B145" s="3" t="s">
        <v>292</v>
      </c>
      <c r="C145" s="4">
        <f>SUM(C146:C146)</f>
        <v>317538.03999999998</v>
      </c>
      <c r="D145" s="4">
        <f>SUM(D146:D146)</f>
        <v>65920.800000000003</v>
      </c>
      <c r="E145" s="4">
        <f>SUM(E146:E146)</f>
        <v>6283.3</v>
      </c>
      <c r="F145" s="4">
        <f>SUM(F146:F146)</f>
        <v>377175.54</v>
      </c>
    </row>
    <row r="146" spans="1:6" ht="12.75" customHeight="1" x14ac:dyDescent="0.2">
      <c r="A146" s="3" t="s">
        <v>293</v>
      </c>
      <c r="B146" s="3" t="s">
        <v>294</v>
      </c>
      <c r="C146" s="4">
        <v>317538.03999999998</v>
      </c>
      <c r="D146" s="4">
        <v>65920.800000000003</v>
      </c>
      <c r="E146" s="4">
        <v>6283.3</v>
      </c>
      <c r="F146" s="4">
        <v>377175.54</v>
      </c>
    </row>
    <row r="147" spans="1:6" ht="12.75" customHeight="1" x14ac:dyDescent="0.2">
      <c r="A147" s="3" t="s">
        <v>295</v>
      </c>
      <c r="B147" s="3" t="s">
        <v>296</v>
      </c>
      <c r="C147" s="4">
        <f>C148+C156+C163+C170+C176</f>
        <v>11510302.199999999</v>
      </c>
      <c r="D147" s="4">
        <f>D148+D156+D163+D170+D176</f>
        <v>0</v>
      </c>
      <c r="E147" s="4">
        <f>E148+E156+E163+E170+E176</f>
        <v>217646</v>
      </c>
      <c r="F147" s="4">
        <f>F148+F156+F163+F170+F176</f>
        <v>11292656.199999999</v>
      </c>
    </row>
    <row r="148" spans="1:6" ht="12.75" customHeight="1" x14ac:dyDescent="0.2">
      <c r="A148" s="3" t="s">
        <v>297</v>
      </c>
      <c r="B148" s="3" t="s">
        <v>298</v>
      </c>
      <c r="C148" s="4">
        <f>SUM(C149:C155)</f>
        <v>5609052.1000000006</v>
      </c>
      <c r="D148" s="4">
        <f>SUM(D149:D155)</f>
        <v>0</v>
      </c>
      <c r="E148" s="4">
        <f>SUM(E149:E155)</f>
        <v>0</v>
      </c>
      <c r="F148" s="4">
        <f>SUM(F149:F155)</f>
        <v>5609052.1000000006</v>
      </c>
    </row>
    <row r="149" spans="1:6" ht="12.75" customHeight="1" x14ac:dyDescent="0.2">
      <c r="A149" s="3" t="s">
        <v>299</v>
      </c>
      <c r="B149" s="3" t="s">
        <v>300</v>
      </c>
      <c r="C149" s="4">
        <v>240199.73</v>
      </c>
      <c r="D149" s="4">
        <v>0</v>
      </c>
      <c r="E149" s="4">
        <v>0</v>
      </c>
      <c r="F149" s="4">
        <v>240199.73</v>
      </c>
    </row>
    <row r="150" spans="1:6" ht="12.75" customHeight="1" x14ac:dyDescent="0.2">
      <c r="A150" s="3" t="s">
        <v>301</v>
      </c>
      <c r="B150" s="3" t="s">
        <v>302</v>
      </c>
      <c r="C150" s="4">
        <v>1650666.52</v>
      </c>
      <c r="D150" s="4">
        <v>0</v>
      </c>
      <c r="E150" s="4">
        <v>0</v>
      </c>
      <c r="F150" s="4">
        <v>1650666.52</v>
      </c>
    </row>
    <row r="151" spans="1:6" ht="12.75" customHeight="1" x14ac:dyDescent="0.2">
      <c r="A151" s="3" t="s">
        <v>303</v>
      </c>
      <c r="B151" s="3" t="s">
        <v>304</v>
      </c>
      <c r="C151" s="4">
        <v>565188.07999999996</v>
      </c>
      <c r="D151" s="4">
        <v>0</v>
      </c>
      <c r="E151" s="4">
        <v>0</v>
      </c>
      <c r="F151" s="4">
        <v>565188.07999999996</v>
      </c>
    </row>
    <row r="152" spans="1:6" ht="12.75" customHeight="1" x14ac:dyDescent="0.2">
      <c r="A152" s="3" t="s">
        <v>305</v>
      </c>
      <c r="B152" s="3" t="s">
        <v>306</v>
      </c>
      <c r="C152" s="4">
        <v>2089180.91</v>
      </c>
      <c r="D152" s="4">
        <v>0</v>
      </c>
      <c r="E152" s="4">
        <v>0</v>
      </c>
      <c r="F152" s="4">
        <v>2089180.91</v>
      </c>
    </row>
    <row r="153" spans="1:6" ht="12.75" customHeight="1" x14ac:dyDescent="0.2">
      <c r="A153" s="3" t="s">
        <v>307</v>
      </c>
      <c r="B153" s="3" t="s">
        <v>308</v>
      </c>
      <c r="C153" s="4">
        <v>495182.6</v>
      </c>
      <c r="D153" s="4">
        <v>0</v>
      </c>
      <c r="E153" s="4">
        <v>0</v>
      </c>
      <c r="F153" s="4">
        <v>495182.6</v>
      </c>
    </row>
    <row r="154" spans="1:6" ht="12.75" customHeight="1" x14ac:dyDescent="0.2">
      <c r="A154" s="3" t="s">
        <v>309</v>
      </c>
      <c r="B154" s="3" t="s">
        <v>310</v>
      </c>
      <c r="C154" s="4">
        <v>551864.31999999995</v>
      </c>
      <c r="D154" s="4">
        <v>0</v>
      </c>
      <c r="E154" s="4">
        <v>0</v>
      </c>
      <c r="F154" s="4">
        <v>551864.31999999995</v>
      </c>
    </row>
    <row r="155" spans="1:6" ht="12.75" customHeight="1" x14ac:dyDescent="0.2">
      <c r="A155" s="3" t="s">
        <v>311</v>
      </c>
      <c r="B155" s="3" t="s">
        <v>312</v>
      </c>
      <c r="C155" s="4">
        <v>16769.939999999999</v>
      </c>
      <c r="D155" s="4">
        <v>0</v>
      </c>
      <c r="E155" s="4">
        <v>0</v>
      </c>
      <c r="F155" s="4">
        <v>16769.939999999999</v>
      </c>
    </row>
    <row r="156" spans="1:6" ht="12.75" customHeight="1" x14ac:dyDescent="0.2">
      <c r="A156" s="3" t="s">
        <v>313</v>
      </c>
      <c r="B156" s="3" t="s">
        <v>314</v>
      </c>
      <c r="C156" s="4">
        <f>SUM(C157:C162)</f>
        <v>6717552.3799999999</v>
      </c>
      <c r="D156" s="4">
        <f>SUM(D157:D162)</f>
        <v>0</v>
      </c>
      <c r="E156" s="4">
        <f>SUM(E157:E162)</f>
        <v>0</v>
      </c>
      <c r="F156" s="4">
        <f>SUM(F157:F162)</f>
        <v>6717552.3799999999</v>
      </c>
    </row>
    <row r="157" spans="1:6" ht="12.75" customHeight="1" x14ac:dyDescent="0.2">
      <c r="A157" s="3" t="s">
        <v>315</v>
      </c>
      <c r="B157" s="3" t="s">
        <v>316</v>
      </c>
      <c r="C157" s="4">
        <v>1400292.54</v>
      </c>
      <c r="D157" s="4">
        <v>0</v>
      </c>
      <c r="E157" s="4">
        <v>0</v>
      </c>
      <c r="F157" s="4">
        <v>1400292.54</v>
      </c>
    </row>
    <row r="158" spans="1:6" ht="12.75" customHeight="1" x14ac:dyDescent="0.2">
      <c r="A158" s="3" t="s">
        <v>317</v>
      </c>
      <c r="B158" s="3" t="s">
        <v>318</v>
      </c>
      <c r="C158" s="4">
        <v>3835317.42</v>
      </c>
      <c r="D158" s="4">
        <v>0</v>
      </c>
      <c r="E158" s="4">
        <v>0</v>
      </c>
      <c r="F158" s="4">
        <v>3835317.42</v>
      </c>
    </row>
    <row r="159" spans="1:6" ht="12.75" customHeight="1" x14ac:dyDescent="0.2">
      <c r="A159" s="3" t="s">
        <v>319</v>
      </c>
      <c r="B159" s="3" t="s">
        <v>320</v>
      </c>
      <c r="C159" s="4">
        <v>372428.26</v>
      </c>
      <c r="D159" s="4">
        <v>0</v>
      </c>
      <c r="E159" s="4">
        <v>0</v>
      </c>
      <c r="F159" s="4">
        <v>372428.26</v>
      </c>
    </row>
    <row r="160" spans="1:6" ht="12.75" customHeight="1" x14ac:dyDescent="0.2">
      <c r="A160" s="3" t="s">
        <v>321</v>
      </c>
      <c r="B160" s="3" t="s">
        <v>322</v>
      </c>
      <c r="C160" s="4">
        <v>993731.49</v>
      </c>
      <c r="D160" s="4">
        <v>0</v>
      </c>
      <c r="E160" s="4">
        <v>0</v>
      </c>
      <c r="F160" s="4">
        <v>993731.49</v>
      </c>
    </row>
    <row r="161" spans="1:6" ht="12.75" customHeight="1" x14ac:dyDescent="0.2">
      <c r="A161" s="3" t="s">
        <v>323</v>
      </c>
      <c r="B161" s="3" t="s">
        <v>324</v>
      </c>
      <c r="C161" s="4">
        <v>88346.61</v>
      </c>
      <c r="D161" s="4">
        <v>0</v>
      </c>
      <c r="E161" s="4">
        <v>0</v>
      </c>
      <c r="F161" s="4">
        <v>88346.61</v>
      </c>
    </row>
    <row r="162" spans="1:6" ht="12.75" customHeight="1" x14ac:dyDescent="0.2">
      <c r="A162" s="3" t="s">
        <v>325</v>
      </c>
      <c r="B162" s="3" t="s">
        <v>326</v>
      </c>
      <c r="C162" s="4">
        <v>27436.06</v>
      </c>
      <c r="D162" s="4">
        <v>0</v>
      </c>
      <c r="E162" s="4">
        <v>0</v>
      </c>
      <c r="F162" s="4">
        <v>27436.06</v>
      </c>
    </row>
    <row r="163" spans="1:6" ht="12.75" customHeight="1" x14ac:dyDescent="0.2">
      <c r="A163" s="3" t="s">
        <v>327</v>
      </c>
      <c r="B163" s="3" t="s">
        <v>328</v>
      </c>
      <c r="C163" s="4">
        <f>SUM(C164:C169)</f>
        <v>-2683906.1</v>
      </c>
      <c r="D163" s="4">
        <f>SUM(D164:D169)</f>
        <v>0</v>
      </c>
      <c r="E163" s="4">
        <f>SUM(E164:E169)</f>
        <v>81400</v>
      </c>
      <c r="F163" s="4">
        <f>SUM(F164:F169)</f>
        <v>-2765306.1</v>
      </c>
    </row>
    <row r="164" spans="1:6" ht="12.75" customHeight="1" x14ac:dyDescent="0.2">
      <c r="A164" s="3" t="s">
        <v>329</v>
      </c>
      <c r="B164" s="3" t="s">
        <v>330</v>
      </c>
      <c r="C164" s="4">
        <v>-347192.59</v>
      </c>
      <c r="D164" s="4">
        <v>0</v>
      </c>
      <c r="E164" s="4">
        <v>12118</v>
      </c>
      <c r="F164" s="4">
        <v>-359310.59</v>
      </c>
    </row>
    <row r="165" spans="1:6" ht="12.75" customHeight="1" x14ac:dyDescent="0.2">
      <c r="A165" s="3" t="s">
        <v>331</v>
      </c>
      <c r="B165" s="3" t="s">
        <v>332</v>
      </c>
      <c r="C165" s="4">
        <v>-1000725.83</v>
      </c>
      <c r="D165" s="4">
        <v>0</v>
      </c>
      <c r="E165" s="4">
        <v>35891</v>
      </c>
      <c r="F165" s="4">
        <v>-1036616.83</v>
      </c>
    </row>
    <row r="166" spans="1:6" ht="12.75" customHeight="1" x14ac:dyDescent="0.2">
      <c r="A166" s="3" t="s">
        <v>333</v>
      </c>
      <c r="B166" s="3" t="s">
        <v>334</v>
      </c>
      <c r="C166" s="4">
        <v>-325622.12</v>
      </c>
      <c r="D166" s="4">
        <v>0</v>
      </c>
      <c r="E166" s="4">
        <v>11162</v>
      </c>
      <c r="F166" s="4">
        <v>-336784.12</v>
      </c>
    </row>
    <row r="167" spans="1:6" ht="12.75" customHeight="1" x14ac:dyDescent="0.2">
      <c r="A167" s="3" t="s">
        <v>335</v>
      </c>
      <c r="B167" s="3" t="s">
        <v>336</v>
      </c>
      <c r="C167" s="4">
        <v>-421035.43</v>
      </c>
      <c r="D167" s="4">
        <v>0</v>
      </c>
      <c r="E167" s="4">
        <v>7377</v>
      </c>
      <c r="F167" s="4">
        <v>-428412.43</v>
      </c>
    </row>
    <row r="168" spans="1:6" ht="12.75" customHeight="1" x14ac:dyDescent="0.2">
      <c r="A168" s="3" t="s">
        <v>337</v>
      </c>
      <c r="B168" s="3" t="s">
        <v>338</v>
      </c>
      <c r="C168" s="4">
        <v>-16769.939999999999</v>
      </c>
      <c r="D168" s="4">
        <v>0</v>
      </c>
      <c r="E168" s="4">
        <v>0</v>
      </c>
      <c r="F168" s="4">
        <v>-16769.939999999999</v>
      </c>
    </row>
    <row r="169" spans="1:6" ht="12.75" customHeight="1" x14ac:dyDescent="0.2">
      <c r="A169" s="3" t="s">
        <v>339</v>
      </c>
      <c r="B169" s="3" t="s">
        <v>340</v>
      </c>
      <c r="C169" s="4">
        <v>-572560.18999999994</v>
      </c>
      <c r="D169" s="4">
        <v>0</v>
      </c>
      <c r="E169" s="4">
        <v>14852</v>
      </c>
      <c r="F169" s="4">
        <v>-587412.18999999994</v>
      </c>
    </row>
    <row r="170" spans="1:6" ht="12.75" customHeight="1" x14ac:dyDescent="0.2">
      <c r="A170" s="3" t="s">
        <v>341</v>
      </c>
      <c r="B170" s="3" t="s">
        <v>342</v>
      </c>
      <c r="C170" s="4">
        <f>SUM(C171:C175)</f>
        <v>-2795548.98</v>
      </c>
      <c r="D170" s="4">
        <f>SUM(D171:D175)</f>
        <v>0</v>
      </c>
      <c r="E170" s="4">
        <f>SUM(E171:E175)</f>
        <v>33274</v>
      </c>
      <c r="F170" s="4">
        <f>SUM(F171:F175)</f>
        <v>-2828822.98</v>
      </c>
    </row>
    <row r="171" spans="1:6" ht="12.75" customHeight="1" x14ac:dyDescent="0.2">
      <c r="A171" s="3" t="s">
        <v>343</v>
      </c>
      <c r="B171" s="3" t="s">
        <v>344</v>
      </c>
      <c r="C171" s="4">
        <v>-1331144.6200000001</v>
      </c>
      <c r="D171" s="4">
        <v>0</v>
      </c>
      <c r="E171" s="4">
        <v>31193</v>
      </c>
      <c r="F171" s="4">
        <v>-1362337.62</v>
      </c>
    </row>
    <row r="172" spans="1:6" ht="12.75" customHeight="1" x14ac:dyDescent="0.2">
      <c r="A172" s="3" t="s">
        <v>345</v>
      </c>
      <c r="B172" s="3" t="s">
        <v>346</v>
      </c>
      <c r="C172" s="4">
        <v>-358114.83</v>
      </c>
      <c r="D172" s="4">
        <v>0</v>
      </c>
      <c r="E172" s="4">
        <v>1580</v>
      </c>
      <c r="F172" s="4">
        <v>-359694.83</v>
      </c>
    </row>
    <row r="173" spans="1:6" ht="12.75" customHeight="1" x14ac:dyDescent="0.2">
      <c r="A173" s="3" t="s">
        <v>347</v>
      </c>
      <c r="B173" s="3" t="s">
        <v>348</v>
      </c>
      <c r="C173" s="4">
        <v>-990506.86</v>
      </c>
      <c r="D173" s="4">
        <v>0</v>
      </c>
      <c r="E173" s="4">
        <v>501</v>
      </c>
      <c r="F173" s="4">
        <v>-991007.86</v>
      </c>
    </row>
    <row r="174" spans="1:6" ht="12.75" customHeight="1" x14ac:dyDescent="0.2">
      <c r="A174" s="3" t="s">
        <v>349</v>
      </c>
      <c r="B174" s="3" t="s">
        <v>350</v>
      </c>
      <c r="C174" s="4">
        <v>-88346.61</v>
      </c>
      <c r="D174" s="4">
        <v>0</v>
      </c>
      <c r="E174" s="4">
        <v>0</v>
      </c>
      <c r="F174" s="4">
        <v>-88346.61</v>
      </c>
    </row>
    <row r="175" spans="1:6" ht="12.75" customHeight="1" x14ac:dyDescent="0.2">
      <c r="A175" s="3" t="s">
        <v>351</v>
      </c>
      <c r="B175" s="3" t="s">
        <v>352</v>
      </c>
      <c r="C175" s="4">
        <v>-27436.06</v>
      </c>
      <c r="D175" s="4">
        <v>0</v>
      </c>
      <c r="E175" s="4">
        <v>0</v>
      </c>
      <c r="F175" s="4">
        <v>-27436.06</v>
      </c>
    </row>
    <row r="176" spans="1:6" ht="12.75" customHeight="1" x14ac:dyDescent="0.2">
      <c r="A176" s="3" t="s">
        <v>353</v>
      </c>
      <c r="B176" s="3" t="s">
        <v>354</v>
      </c>
      <c r="C176" s="4">
        <f>SUM(C177:C177)</f>
        <v>4663152.8</v>
      </c>
      <c r="D176" s="4">
        <f>SUM(D177:D177)</f>
        <v>0</v>
      </c>
      <c r="E176" s="4">
        <f>SUM(E177:E177)</f>
        <v>102972</v>
      </c>
      <c r="F176" s="4">
        <f>SUM(F177:F177)</f>
        <v>4560180.8</v>
      </c>
    </row>
    <row r="177" spans="1:6" ht="12.75" customHeight="1" x14ac:dyDescent="0.2">
      <c r="A177" s="3" t="s">
        <v>355</v>
      </c>
      <c r="B177" s="3" t="s">
        <v>356</v>
      </c>
      <c r="C177" s="4">
        <v>4663152.8</v>
      </c>
      <c r="D177" s="4">
        <v>0</v>
      </c>
      <c r="E177" s="4">
        <v>102972</v>
      </c>
      <c r="F177" s="4">
        <v>4560180.8</v>
      </c>
    </row>
    <row r="178" spans="1:6" ht="12.75" customHeight="1" x14ac:dyDescent="0.2">
      <c r="A178" s="3" t="s">
        <v>357</v>
      </c>
      <c r="B178" s="3" t="s">
        <v>358</v>
      </c>
      <c r="C178" s="4">
        <f>C179+C181</f>
        <v>0</v>
      </c>
      <c r="D178" s="4">
        <f>D179+D181</f>
        <v>0</v>
      </c>
      <c r="E178" s="4">
        <f>E179+E181</f>
        <v>0</v>
      </c>
      <c r="F178" s="4">
        <f>F179+F181</f>
        <v>0</v>
      </c>
    </row>
    <row r="179" spans="1:6" ht="12.75" customHeight="1" x14ac:dyDescent="0.2">
      <c r="A179" s="3" t="s">
        <v>359</v>
      </c>
      <c r="B179" s="3" t="s">
        <v>358</v>
      </c>
      <c r="C179" s="4">
        <f>SUM(C180:C180)</f>
        <v>13097.02</v>
      </c>
      <c r="D179" s="4">
        <f>SUM(D180:D180)</f>
        <v>0</v>
      </c>
      <c r="E179" s="4">
        <f>SUM(E180:E180)</f>
        <v>0</v>
      </c>
      <c r="F179" s="4">
        <f>SUM(F180:F180)</f>
        <v>13097.02</v>
      </c>
    </row>
    <row r="180" spans="1:6" ht="12.75" customHeight="1" x14ac:dyDescent="0.2">
      <c r="A180" s="3" t="s">
        <v>360</v>
      </c>
      <c r="B180" s="3" t="s">
        <v>361</v>
      </c>
      <c r="C180" s="4">
        <v>13097.02</v>
      </c>
      <c r="D180" s="4">
        <v>0</v>
      </c>
      <c r="E180" s="4">
        <v>0</v>
      </c>
      <c r="F180" s="4">
        <v>13097.02</v>
      </c>
    </row>
    <row r="181" spans="1:6" ht="12.75" customHeight="1" x14ac:dyDescent="0.2">
      <c r="A181" s="3" t="s">
        <v>362</v>
      </c>
      <c r="B181" s="3" t="s">
        <v>363</v>
      </c>
      <c r="C181" s="4">
        <f>SUM(C182:C182)</f>
        <v>-13097.02</v>
      </c>
      <c r="D181" s="4">
        <f>SUM(D182:D182)</f>
        <v>0</v>
      </c>
      <c r="E181" s="4">
        <f>SUM(E182:E182)</f>
        <v>0</v>
      </c>
      <c r="F181" s="4">
        <f>SUM(F182:F182)</f>
        <v>-13097.02</v>
      </c>
    </row>
    <row r="182" spans="1:6" ht="12.75" customHeight="1" x14ac:dyDescent="0.2">
      <c r="A182" s="3" t="s">
        <v>364</v>
      </c>
      <c r="B182" s="3" t="s">
        <v>363</v>
      </c>
      <c r="C182" s="4">
        <v>-13097.02</v>
      </c>
      <c r="D182" s="4">
        <v>0</v>
      </c>
      <c r="E182" s="4">
        <v>0</v>
      </c>
      <c r="F182" s="4">
        <v>-13097.02</v>
      </c>
    </row>
    <row r="183" spans="1:6" ht="12.75" customHeight="1" x14ac:dyDescent="0.2">
      <c r="A183" s="3" t="s">
        <v>365</v>
      </c>
      <c r="B183" s="3" t="s">
        <v>366</v>
      </c>
      <c r="C183" s="4">
        <f>C184+C844+C860</f>
        <v>49195067.349999994</v>
      </c>
      <c r="D183" s="4">
        <f>D184+D844+D860</f>
        <v>79641344.340000004</v>
      </c>
      <c r="E183" s="4">
        <f>E184+E844+E860</f>
        <v>76934614.839999989</v>
      </c>
      <c r="F183" s="4">
        <f>F184+F844+F860</f>
        <v>46488337.850000001</v>
      </c>
    </row>
    <row r="184" spans="1:6" ht="12.75" customHeight="1" x14ac:dyDescent="0.2">
      <c r="A184" s="3" t="s">
        <v>367</v>
      </c>
      <c r="B184" s="3" t="s">
        <v>9</v>
      </c>
      <c r="C184" s="4">
        <f>C185+C776+C811+C817+C828</f>
        <v>33576289.609999999</v>
      </c>
      <c r="D184" s="4">
        <f>D185+D776+D811+D817+D828</f>
        <v>79137259.909999996</v>
      </c>
      <c r="E184" s="4">
        <f>E185+E776+E811+E817+E828</f>
        <v>76737600.959999993</v>
      </c>
      <c r="F184" s="4">
        <f>F185+F776+F811+F817+F828</f>
        <v>31176630.660000004</v>
      </c>
    </row>
    <row r="185" spans="1:6" ht="12.75" customHeight="1" x14ac:dyDescent="0.2">
      <c r="A185" s="3" t="s">
        <v>368</v>
      </c>
      <c r="B185" s="3" t="s">
        <v>369</v>
      </c>
      <c r="C185" s="4">
        <f>C186+C296+C336+C697</f>
        <v>7136017.2400000002</v>
      </c>
      <c r="D185" s="4">
        <f>D186+D296+D336+D697</f>
        <v>16908864.210000001</v>
      </c>
      <c r="E185" s="4">
        <f>E186+E296+E336+E697</f>
        <v>16898127.629999999</v>
      </c>
      <c r="F185" s="4">
        <f>F186+F296+F336+F697</f>
        <v>7125280.6599999983</v>
      </c>
    </row>
    <row r="186" spans="1:6" ht="12.75" customHeight="1" x14ac:dyDescent="0.2">
      <c r="A186" s="3" t="s">
        <v>370</v>
      </c>
      <c r="B186" s="3" t="s">
        <v>371</v>
      </c>
      <c r="C186" s="4">
        <f>SUM(C187:C295)</f>
        <v>1453193.68</v>
      </c>
      <c r="D186" s="4">
        <f>SUM(D187:D295)</f>
        <v>3413886.5300000003</v>
      </c>
      <c r="E186" s="4">
        <f>SUM(E187:E295)</f>
        <v>3220210.8400000003</v>
      </c>
      <c r="F186" s="4">
        <f>SUM(F187:F295)</f>
        <v>1259517.9899999998</v>
      </c>
    </row>
    <row r="187" spans="1:6" ht="12.75" customHeight="1" x14ac:dyDescent="0.2">
      <c r="A187" s="3" t="s">
        <v>372</v>
      </c>
      <c r="B187" s="3" t="s">
        <v>373</v>
      </c>
      <c r="C187" s="4">
        <v>1667</v>
      </c>
      <c r="D187" s="4">
        <v>64283.8</v>
      </c>
      <c r="E187" s="4">
        <v>80095.3</v>
      </c>
      <c r="F187" s="4">
        <v>17478.5</v>
      </c>
    </row>
    <row r="188" spans="1:6" ht="12.75" customHeight="1" x14ac:dyDescent="0.2">
      <c r="A188" s="3" t="s">
        <v>374</v>
      </c>
      <c r="B188" s="3" t="s">
        <v>375</v>
      </c>
      <c r="C188" s="4">
        <v>0</v>
      </c>
      <c r="D188" s="4">
        <v>1007.74</v>
      </c>
      <c r="E188" s="4">
        <v>10832.76</v>
      </c>
      <c r="F188" s="4">
        <v>9825.02</v>
      </c>
    </row>
    <row r="189" spans="1:6" ht="12.75" customHeight="1" x14ac:dyDescent="0.2">
      <c r="A189" s="3" t="s">
        <v>376</v>
      </c>
      <c r="B189" s="3" t="s">
        <v>377</v>
      </c>
      <c r="C189" s="4">
        <v>1197</v>
      </c>
      <c r="D189" s="4">
        <v>1197</v>
      </c>
      <c r="E189" s="4">
        <v>0</v>
      </c>
      <c r="F189" s="4">
        <v>0</v>
      </c>
    </row>
    <row r="190" spans="1:6" ht="12.75" customHeight="1" x14ac:dyDescent="0.2">
      <c r="A190" s="3" t="s">
        <v>378</v>
      </c>
      <c r="B190" s="3" t="s">
        <v>379</v>
      </c>
      <c r="C190" s="4">
        <v>0</v>
      </c>
      <c r="D190" s="4">
        <v>40</v>
      </c>
      <c r="E190" s="4">
        <v>40</v>
      </c>
      <c r="F190" s="4">
        <v>0</v>
      </c>
    </row>
    <row r="191" spans="1:6" ht="12.75" customHeight="1" x14ac:dyDescent="0.2">
      <c r="A191" s="3" t="s">
        <v>380</v>
      </c>
      <c r="B191" s="3" t="s">
        <v>381</v>
      </c>
      <c r="C191" s="4">
        <v>0</v>
      </c>
      <c r="D191" s="4">
        <v>5412.2</v>
      </c>
      <c r="E191" s="4">
        <v>11301.7</v>
      </c>
      <c r="F191" s="4">
        <v>5889.5</v>
      </c>
    </row>
    <row r="192" spans="1:6" ht="12.75" customHeight="1" x14ac:dyDescent="0.2">
      <c r="A192" s="3" t="s">
        <v>382</v>
      </c>
      <c r="B192" s="3" t="s">
        <v>383</v>
      </c>
      <c r="C192" s="4">
        <v>0</v>
      </c>
      <c r="D192" s="4">
        <v>1230.03</v>
      </c>
      <c r="E192" s="4">
        <v>1230.03</v>
      </c>
      <c r="F192" s="4">
        <v>0</v>
      </c>
    </row>
    <row r="193" spans="1:6" ht="12.75" customHeight="1" x14ac:dyDescent="0.2">
      <c r="A193" s="3" t="s">
        <v>384</v>
      </c>
      <c r="B193" s="3" t="s">
        <v>385</v>
      </c>
      <c r="C193" s="4">
        <v>1590</v>
      </c>
      <c r="D193" s="4">
        <v>1590</v>
      </c>
      <c r="E193" s="4">
        <v>1060</v>
      </c>
      <c r="F193" s="4">
        <v>1060</v>
      </c>
    </row>
    <row r="194" spans="1:6" ht="12.75" customHeight="1" x14ac:dyDescent="0.2">
      <c r="A194" s="3" t="s">
        <v>386</v>
      </c>
      <c r="B194" s="3" t="s">
        <v>387</v>
      </c>
      <c r="C194" s="4">
        <v>418</v>
      </c>
      <c r="D194" s="4">
        <v>418</v>
      </c>
      <c r="E194" s="4">
        <v>0</v>
      </c>
      <c r="F194" s="4">
        <v>0</v>
      </c>
    </row>
    <row r="195" spans="1:6" ht="12.75" customHeight="1" x14ac:dyDescent="0.2">
      <c r="A195" s="3" t="s">
        <v>388</v>
      </c>
      <c r="B195" s="3" t="s">
        <v>389</v>
      </c>
      <c r="C195" s="4">
        <v>3497.17</v>
      </c>
      <c r="D195" s="4">
        <v>9403.85</v>
      </c>
      <c r="E195" s="4">
        <v>12805.73</v>
      </c>
      <c r="F195" s="4">
        <v>6899.05</v>
      </c>
    </row>
    <row r="196" spans="1:6" ht="12.75" customHeight="1" x14ac:dyDescent="0.2">
      <c r="A196" s="3" t="s">
        <v>390</v>
      </c>
      <c r="B196" s="3" t="s">
        <v>391</v>
      </c>
      <c r="C196" s="4">
        <v>12369</v>
      </c>
      <c r="D196" s="4">
        <v>40920</v>
      </c>
      <c r="E196" s="4">
        <v>42576</v>
      </c>
      <c r="F196" s="4">
        <v>14025</v>
      </c>
    </row>
    <row r="197" spans="1:6" ht="12.75" customHeight="1" x14ac:dyDescent="0.2">
      <c r="A197" s="3" t="s">
        <v>392</v>
      </c>
      <c r="B197" s="3" t="s">
        <v>393</v>
      </c>
      <c r="C197" s="4">
        <v>54658.75</v>
      </c>
      <c r="D197" s="4">
        <v>176756.24</v>
      </c>
      <c r="E197" s="4">
        <v>183378.13</v>
      </c>
      <c r="F197" s="4">
        <v>61280.639999999999</v>
      </c>
    </row>
    <row r="198" spans="1:6" ht="12.75" customHeight="1" x14ac:dyDescent="0.2">
      <c r="A198" s="3" t="s">
        <v>394</v>
      </c>
      <c r="B198" s="3" t="s">
        <v>395</v>
      </c>
      <c r="C198" s="4">
        <v>1398.8</v>
      </c>
      <c r="D198" s="4">
        <v>7463.01</v>
      </c>
      <c r="E198" s="4">
        <v>9658.76</v>
      </c>
      <c r="F198" s="4">
        <v>3594.55</v>
      </c>
    </row>
    <row r="199" spans="1:6" ht="12.75" customHeight="1" x14ac:dyDescent="0.2">
      <c r="A199" s="3" t="s">
        <v>396</v>
      </c>
      <c r="B199" s="3" t="s">
        <v>397</v>
      </c>
      <c r="C199" s="4">
        <v>326</v>
      </c>
      <c r="D199" s="4">
        <v>233.8</v>
      </c>
      <c r="E199" s="4">
        <v>233.8</v>
      </c>
      <c r="F199" s="4">
        <v>326</v>
      </c>
    </row>
    <row r="200" spans="1:6" ht="12.75" customHeight="1" x14ac:dyDescent="0.2">
      <c r="A200" s="3" t="s">
        <v>398</v>
      </c>
      <c r="B200" s="3" t="s">
        <v>399</v>
      </c>
      <c r="C200" s="4">
        <v>0</v>
      </c>
      <c r="D200" s="4">
        <v>15.75</v>
      </c>
      <c r="E200" s="4">
        <v>15.75</v>
      </c>
      <c r="F200" s="4">
        <v>0</v>
      </c>
    </row>
    <row r="201" spans="1:6" ht="12.75" customHeight="1" x14ac:dyDescent="0.2">
      <c r="A201" s="3" t="s">
        <v>400</v>
      </c>
      <c r="B201" s="3" t="s">
        <v>401</v>
      </c>
      <c r="C201" s="4">
        <v>3148.3</v>
      </c>
      <c r="D201" s="4">
        <v>13417.91</v>
      </c>
      <c r="E201" s="4">
        <v>21194.59</v>
      </c>
      <c r="F201" s="4">
        <v>10924.98</v>
      </c>
    </row>
    <row r="202" spans="1:6" ht="12.75" customHeight="1" x14ac:dyDescent="0.2">
      <c r="A202" s="3" t="s">
        <v>402</v>
      </c>
      <c r="B202" s="3" t="s">
        <v>403</v>
      </c>
      <c r="C202" s="4">
        <v>15196.44</v>
      </c>
      <c r="D202" s="4">
        <v>26731.360000000001</v>
      </c>
      <c r="E202" s="4">
        <v>26759.16</v>
      </c>
      <c r="F202" s="4">
        <v>15224.24</v>
      </c>
    </row>
    <row r="203" spans="1:6" ht="12.75" customHeight="1" x14ac:dyDescent="0.2">
      <c r="A203" s="3" t="s">
        <v>404</v>
      </c>
      <c r="B203" s="3" t="s">
        <v>405</v>
      </c>
      <c r="C203" s="4">
        <v>0</v>
      </c>
      <c r="D203" s="4">
        <v>2920</v>
      </c>
      <c r="E203" s="4">
        <v>2920</v>
      </c>
      <c r="F203" s="4">
        <v>0</v>
      </c>
    </row>
    <row r="204" spans="1:6" ht="12.75" customHeight="1" x14ac:dyDescent="0.2">
      <c r="A204" s="3" t="s">
        <v>406</v>
      </c>
      <c r="B204" s="3" t="s">
        <v>407</v>
      </c>
      <c r="C204" s="4">
        <v>0</v>
      </c>
      <c r="D204" s="4">
        <v>40</v>
      </c>
      <c r="E204" s="4">
        <v>40</v>
      </c>
      <c r="F204" s="4">
        <v>0</v>
      </c>
    </row>
    <row r="205" spans="1:6" ht="12.75" customHeight="1" x14ac:dyDescent="0.2">
      <c r="A205" s="3" t="s">
        <v>408</v>
      </c>
      <c r="B205" s="3" t="s">
        <v>409</v>
      </c>
      <c r="C205" s="4">
        <v>0</v>
      </c>
      <c r="D205" s="4">
        <v>79.900000000000006</v>
      </c>
      <c r="E205" s="4">
        <v>79.900000000000006</v>
      </c>
      <c r="F205" s="4">
        <v>0</v>
      </c>
    </row>
    <row r="206" spans="1:6" ht="12.75" customHeight="1" x14ac:dyDescent="0.2">
      <c r="A206" s="3" t="s">
        <v>410</v>
      </c>
      <c r="B206" s="3" t="s">
        <v>411</v>
      </c>
      <c r="C206" s="4">
        <v>0</v>
      </c>
      <c r="D206" s="4">
        <v>3000</v>
      </c>
      <c r="E206" s="4">
        <v>3000</v>
      </c>
      <c r="F206" s="4">
        <v>0</v>
      </c>
    </row>
    <row r="207" spans="1:6" ht="12.75" customHeight="1" x14ac:dyDescent="0.2">
      <c r="A207" s="3" t="s">
        <v>412</v>
      </c>
      <c r="B207" s="3" t="s">
        <v>413</v>
      </c>
      <c r="C207" s="4">
        <v>29910.76</v>
      </c>
      <c r="D207" s="4">
        <v>56733.2</v>
      </c>
      <c r="E207" s="4">
        <v>56412</v>
      </c>
      <c r="F207" s="4">
        <v>29589.56</v>
      </c>
    </row>
    <row r="208" spans="1:6" ht="12.75" customHeight="1" x14ac:dyDescent="0.2">
      <c r="A208" s="3" t="s">
        <v>414</v>
      </c>
      <c r="B208" s="3" t="s">
        <v>415</v>
      </c>
      <c r="C208" s="4">
        <v>819.45</v>
      </c>
      <c r="D208" s="4">
        <v>2830.35</v>
      </c>
      <c r="E208" s="4">
        <v>2010.9</v>
      </c>
      <c r="F208" s="4">
        <v>0</v>
      </c>
    </row>
    <row r="209" spans="1:6" ht="12.75" customHeight="1" x14ac:dyDescent="0.2">
      <c r="A209" s="3" t="s">
        <v>416</v>
      </c>
      <c r="B209" s="3" t="s">
        <v>417</v>
      </c>
      <c r="C209" s="4">
        <v>319</v>
      </c>
      <c r="D209" s="4">
        <v>1218.75</v>
      </c>
      <c r="E209" s="4">
        <v>899.75</v>
      </c>
      <c r="F209" s="4">
        <v>0</v>
      </c>
    </row>
    <row r="210" spans="1:6" ht="12.75" customHeight="1" x14ac:dyDescent="0.2">
      <c r="A210" s="3" t="s">
        <v>418</v>
      </c>
      <c r="B210" s="3" t="s">
        <v>419</v>
      </c>
      <c r="C210" s="4">
        <v>11531.82</v>
      </c>
      <c r="D210" s="4">
        <v>813.6</v>
      </c>
      <c r="E210" s="4">
        <v>813.6</v>
      </c>
      <c r="F210" s="4">
        <v>11531.82</v>
      </c>
    </row>
    <row r="211" spans="1:6" ht="12.75" customHeight="1" x14ac:dyDescent="0.2">
      <c r="A211" s="3" t="s">
        <v>420</v>
      </c>
      <c r="B211" s="3" t="s">
        <v>421</v>
      </c>
      <c r="C211" s="4">
        <v>19078.73</v>
      </c>
      <c r="D211" s="4">
        <v>52263.64</v>
      </c>
      <c r="E211" s="4">
        <v>58889.1</v>
      </c>
      <c r="F211" s="4">
        <v>25704.19</v>
      </c>
    </row>
    <row r="212" spans="1:6" ht="12.75" customHeight="1" x14ac:dyDescent="0.2">
      <c r="A212" s="3" t="s">
        <v>422</v>
      </c>
      <c r="B212" s="3" t="s">
        <v>423</v>
      </c>
      <c r="C212" s="4">
        <v>21829.38</v>
      </c>
      <c r="D212" s="4">
        <v>44019.82</v>
      </c>
      <c r="E212" s="4">
        <v>37998.57</v>
      </c>
      <c r="F212" s="4">
        <v>15808.13</v>
      </c>
    </row>
    <row r="213" spans="1:6" ht="12.75" customHeight="1" x14ac:dyDescent="0.2">
      <c r="A213" s="3" t="s">
        <v>424</v>
      </c>
      <c r="B213" s="3" t="s">
        <v>425</v>
      </c>
      <c r="C213" s="4">
        <v>0</v>
      </c>
      <c r="D213" s="4">
        <v>8814.75</v>
      </c>
      <c r="E213" s="4">
        <v>8814.75</v>
      </c>
      <c r="F213" s="4">
        <v>0</v>
      </c>
    </row>
    <row r="214" spans="1:6" ht="12.75" customHeight="1" x14ac:dyDescent="0.2">
      <c r="A214" s="3" t="s">
        <v>426</v>
      </c>
      <c r="B214" s="3" t="s">
        <v>427</v>
      </c>
      <c r="C214" s="4">
        <v>6140.25</v>
      </c>
      <c r="D214" s="4">
        <v>15080.25</v>
      </c>
      <c r="E214" s="4">
        <v>10707.04</v>
      </c>
      <c r="F214" s="4">
        <v>1767.04</v>
      </c>
    </row>
    <row r="215" spans="1:6" ht="12.75" customHeight="1" x14ac:dyDescent="0.2">
      <c r="A215" s="3" t="s">
        <v>428</v>
      </c>
      <c r="B215" s="3" t="s">
        <v>429</v>
      </c>
      <c r="C215" s="4">
        <v>0</v>
      </c>
      <c r="D215" s="4">
        <v>0</v>
      </c>
      <c r="E215" s="4">
        <v>13134</v>
      </c>
      <c r="F215" s="4">
        <v>13134</v>
      </c>
    </row>
    <row r="216" spans="1:6" ht="12.75" customHeight="1" x14ac:dyDescent="0.2">
      <c r="A216" s="3" t="s">
        <v>430</v>
      </c>
      <c r="B216" s="3" t="s">
        <v>431</v>
      </c>
      <c r="C216" s="4">
        <v>0</v>
      </c>
      <c r="D216" s="4">
        <v>647</v>
      </c>
      <c r="E216" s="4">
        <v>647</v>
      </c>
      <c r="F216" s="4">
        <v>0</v>
      </c>
    </row>
    <row r="217" spans="1:6" ht="12.75" customHeight="1" x14ac:dyDescent="0.2">
      <c r="A217" s="3" t="s">
        <v>432</v>
      </c>
      <c r="B217" s="3" t="s">
        <v>433</v>
      </c>
      <c r="C217" s="4">
        <v>0</v>
      </c>
      <c r="D217" s="4">
        <v>34</v>
      </c>
      <c r="E217" s="4">
        <v>34</v>
      </c>
      <c r="F217" s="4">
        <v>0</v>
      </c>
    </row>
    <row r="218" spans="1:6" ht="12.75" customHeight="1" x14ac:dyDescent="0.2">
      <c r="A218" s="3" t="s">
        <v>434</v>
      </c>
      <c r="B218" s="3" t="s">
        <v>435</v>
      </c>
      <c r="C218" s="4">
        <v>600</v>
      </c>
      <c r="D218" s="4">
        <v>758.1</v>
      </c>
      <c r="E218" s="4">
        <v>158.1</v>
      </c>
      <c r="F218" s="4">
        <v>0</v>
      </c>
    </row>
    <row r="219" spans="1:6" ht="12.75" customHeight="1" x14ac:dyDescent="0.2">
      <c r="A219" s="3" t="s">
        <v>436</v>
      </c>
      <c r="B219" s="3" t="s">
        <v>437</v>
      </c>
      <c r="C219" s="4">
        <v>2535.36</v>
      </c>
      <c r="D219" s="4">
        <v>2535.36</v>
      </c>
      <c r="E219" s="4">
        <v>0</v>
      </c>
      <c r="F219" s="4">
        <v>0</v>
      </c>
    </row>
    <row r="220" spans="1:6" ht="12.75" customHeight="1" x14ac:dyDescent="0.2">
      <c r="A220" s="3" t="s">
        <v>438</v>
      </c>
      <c r="B220" s="3" t="s">
        <v>439</v>
      </c>
      <c r="C220" s="4">
        <v>3120</v>
      </c>
      <c r="D220" s="4">
        <v>12712.5</v>
      </c>
      <c r="E220" s="4">
        <v>17794.5</v>
      </c>
      <c r="F220" s="4">
        <v>8202</v>
      </c>
    </row>
    <row r="221" spans="1:6" ht="12.75" customHeight="1" x14ac:dyDescent="0.2">
      <c r="A221" s="3" t="s">
        <v>440</v>
      </c>
      <c r="B221" s="3" t="s">
        <v>441</v>
      </c>
      <c r="C221" s="4">
        <v>46523.86</v>
      </c>
      <c r="D221" s="4">
        <v>0</v>
      </c>
      <c r="E221" s="4">
        <v>0</v>
      </c>
      <c r="F221" s="4">
        <v>46523.86</v>
      </c>
    </row>
    <row r="222" spans="1:6" ht="12.75" customHeight="1" x14ac:dyDescent="0.2">
      <c r="A222" s="3" t="s">
        <v>442</v>
      </c>
      <c r="B222" s="3" t="s">
        <v>443</v>
      </c>
      <c r="C222" s="4">
        <v>2141.9</v>
      </c>
      <c r="D222" s="4">
        <v>2824.4</v>
      </c>
      <c r="E222" s="4">
        <v>1707.06</v>
      </c>
      <c r="F222" s="4">
        <v>1024.56</v>
      </c>
    </row>
    <row r="223" spans="1:6" ht="12.75" customHeight="1" x14ac:dyDescent="0.2">
      <c r="A223" s="3" t="s">
        <v>444</v>
      </c>
      <c r="B223" s="3" t="s">
        <v>445</v>
      </c>
      <c r="C223" s="4">
        <v>2400</v>
      </c>
      <c r="D223" s="4">
        <v>10342.5</v>
      </c>
      <c r="E223" s="4">
        <v>18062.5</v>
      </c>
      <c r="F223" s="4">
        <v>10120</v>
      </c>
    </row>
    <row r="224" spans="1:6" ht="12.75" customHeight="1" x14ac:dyDescent="0.2">
      <c r="A224" s="3" t="s">
        <v>446</v>
      </c>
      <c r="B224" s="3" t="s">
        <v>447</v>
      </c>
      <c r="C224" s="4">
        <v>1184.51</v>
      </c>
      <c r="D224" s="4">
        <v>1184.51</v>
      </c>
      <c r="E224" s="4">
        <v>0</v>
      </c>
      <c r="F224" s="4">
        <v>0</v>
      </c>
    </row>
    <row r="225" spans="1:6" ht="12.75" customHeight="1" x14ac:dyDescent="0.2">
      <c r="A225" s="3" t="s">
        <v>448</v>
      </c>
      <c r="B225" s="3" t="s">
        <v>449</v>
      </c>
      <c r="C225" s="4">
        <v>4620</v>
      </c>
      <c r="D225" s="4">
        <v>6843</v>
      </c>
      <c r="E225" s="4">
        <v>4347</v>
      </c>
      <c r="F225" s="4">
        <v>2124</v>
      </c>
    </row>
    <row r="226" spans="1:6" ht="12.75" customHeight="1" x14ac:dyDescent="0.2">
      <c r="A226" s="3" t="s">
        <v>450</v>
      </c>
      <c r="B226" s="3" t="s">
        <v>451</v>
      </c>
      <c r="C226" s="4">
        <v>0</v>
      </c>
      <c r="D226" s="4">
        <v>193</v>
      </c>
      <c r="E226" s="4">
        <v>193</v>
      </c>
      <c r="F226" s="4">
        <v>0</v>
      </c>
    </row>
    <row r="227" spans="1:6" ht="12.75" customHeight="1" x14ac:dyDescent="0.2">
      <c r="A227" s="3" t="s">
        <v>452</v>
      </c>
      <c r="B227" s="3" t="s">
        <v>453</v>
      </c>
      <c r="C227" s="4">
        <v>3337.5</v>
      </c>
      <c r="D227" s="4">
        <v>3985.5</v>
      </c>
      <c r="E227" s="4">
        <v>648</v>
      </c>
      <c r="F227" s="4">
        <v>0</v>
      </c>
    </row>
    <row r="228" spans="1:6" ht="12.75" customHeight="1" x14ac:dyDescent="0.2">
      <c r="A228" s="3" t="s">
        <v>454</v>
      </c>
      <c r="B228" s="3" t="s">
        <v>455</v>
      </c>
      <c r="C228" s="4">
        <v>143548.5</v>
      </c>
      <c r="D228" s="4">
        <v>164425.5</v>
      </c>
      <c r="E228" s="4">
        <v>20877</v>
      </c>
      <c r="F228" s="4">
        <v>0</v>
      </c>
    </row>
    <row r="229" spans="1:6" ht="12.75" customHeight="1" x14ac:dyDescent="0.2">
      <c r="A229" s="3" t="s">
        <v>456</v>
      </c>
      <c r="B229" s="3" t="s">
        <v>457</v>
      </c>
      <c r="C229" s="4">
        <v>1440</v>
      </c>
      <c r="D229" s="4">
        <v>0</v>
      </c>
      <c r="E229" s="4">
        <v>0</v>
      </c>
      <c r="F229" s="4">
        <v>1440</v>
      </c>
    </row>
    <row r="230" spans="1:6" ht="12.75" customHeight="1" x14ac:dyDescent="0.2">
      <c r="A230" s="3" t="s">
        <v>458</v>
      </c>
      <c r="B230" s="3" t="s">
        <v>459</v>
      </c>
      <c r="C230" s="4">
        <v>0</v>
      </c>
      <c r="D230" s="4">
        <v>0</v>
      </c>
      <c r="E230" s="4">
        <v>1530</v>
      </c>
      <c r="F230" s="4">
        <v>1530</v>
      </c>
    </row>
    <row r="231" spans="1:6" ht="12.75" customHeight="1" x14ac:dyDescent="0.2">
      <c r="A231" s="3" t="s">
        <v>460</v>
      </c>
      <c r="B231" s="3" t="s">
        <v>461</v>
      </c>
      <c r="C231" s="4">
        <v>5742.39</v>
      </c>
      <c r="D231" s="4">
        <v>0</v>
      </c>
      <c r="E231" s="4">
        <v>0</v>
      </c>
      <c r="F231" s="4">
        <v>5742.39</v>
      </c>
    </row>
    <row r="232" spans="1:6" ht="12.75" customHeight="1" x14ac:dyDescent="0.2">
      <c r="A232" s="3" t="s">
        <v>462</v>
      </c>
      <c r="B232" s="3" t="s">
        <v>463</v>
      </c>
      <c r="C232" s="4">
        <v>17031.27</v>
      </c>
      <c r="D232" s="4">
        <v>28600.51</v>
      </c>
      <c r="E232" s="4">
        <v>23080.22</v>
      </c>
      <c r="F232" s="4">
        <v>11510.98</v>
      </c>
    </row>
    <row r="233" spans="1:6" ht="12.75" customHeight="1" x14ac:dyDescent="0.2">
      <c r="A233" s="3" t="s">
        <v>464</v>
      </c>
      <c r="B233" s="3" t="s">
        <v>465</v>
      </c>
      <c r="C233" s="4">
        <v>15500</v>
      </c>
      <c r="D233" s="4">
        <v>15500</v>
      </c>
      <c r="E233" s="4">
        <v>0</v>
      </c>
      <c r="F233" s="4">
        <v>0</v>
      </c>
    </row>
    <row r="234" spans="1:6" ht="12.75" customHeight="1" x14ac:dyDescent="0.2">
      <c r="A234" s="3" t="s">
        <v>466</v>
      </c>
      <c r="B234" s="3" t="s">
        <v>467</v>
      </c>
      <c r="C234" s="4">
        <v>3612.29</v>
      </c>
      <c r="D234" s="4">
        <v>0</v>
      </c>
      <c r="E234" s="4">
        <v>0</v>
      </c>
      <c r="F234" s="4">
        <v>3612.29</v>
      </c>
    </row>
    <row r="235" spans="1:6" ht="12.75" customHeight="1" x14ac:dyDescent="0.2">
      <c r="A235" s="3" t="s">
        <v>468</v>
      </c>
      <c r="B235" s="3" t="s">
        <v>469</v>
      </c>
      <c r="C235" s="4">
        <v>1697.2</v>
      </c>
      <c r="D235" s="4">
        <v>213.2</v>
      </c>
      <c r="E235" s="4">
        <v>319.8</v>
      </c>
      <c r="F235" s="4">
        <v>1803.8</v>
      </c>
    </row>
    <row r="236" spans="1:6" ht="12.75" customHeight="1" x14ac:dyDescent="0.2">
      <c r="A236" s="3" t="s">
        <v>470</v>
      </c>
      <c r="B236" s="3" t="s">
        <v>471</v>
      </c>
      <c r="C236" s="4">
        <v>2365.14</v>
      </c>
      <c r="D236" s="4">
        <v>9985.68</v>
      </c>
      <c r="E236" s="4">
        <v>9847.4</v>
      </c>
      <c r="F236" s="4">
        <v>2226.86</v>
      </c>
    </row>
    <row r="237" spans="1:6" ht="12.75" customHeight="1" x14ac:dyDescent="0.2">
      <c r="A237" s="3" t="s">
        <v>472</v>
      </c>
      <c r="B237" s="3" t="s">
        <v>473</v>
      </c>
      <c r="C237" s="4">
        <v>57353.99</v>
      </c>
      <c r="D237" s="4">
        <v>86484.78</v>
      </c>
      <c r="E237" s="4">
        <v>99987.83</v>
      </c>
      <c r="F237" s="4">
        <v>70857.039999999994</v>
      </c>
    </row>
    <row r="238" spans="1:6" ht="12.75" customHeight="1" x14ac:dyDescent="0.2">
      <c r="A238" s="3" t="s">
        <v>474</v>
      </c>
      <c r="B238" s="3" t="s">
        <v>475</v>
      </c>
      <c r="C238" s="4">
        <v>31665.27</v>
      </c>
      <c r="D238" s="4">
        <v>84643.81</v>
      </c>
      <c r="E238" s="4">
        <v>82878.539999999994</v>
      </c>
      <c r="F238" s="4">
        <v>29900</v>
      </c>
    </row>
    <row r="239" spans="1:6" ht="12.75" customHeight="1" x14ac:dyDescent="0.2">
      <c r="A239" s="3" t="s">
        <v>476</v>
      </c>
      <c r="B239" s="3" t="s">
        <v>477</v>
      </c>
      <c r="C239" s="4">
        <v>5118.8900000000003</v>
      </c>
      <c r="D239" s="4">
        <v>67814.64</v>
      </c>
      <c r="E239" s="4">
        <v>87945.75</v>
      </c>
      <c r="F239" s="4">
        <v>25250</v>
      </c>
    </row>
    <row r="240" spans="1:6" ht="12.75" customHeight="1" x14ac:dyDescent="0.2">
      <c r="A240" s="3" t="s">
        <v>478</v>
      </c>
      <c r="B240" s="3" t="s">
        <v>479</v>
      </c>
      <c r="C240" s="4">
        <v>4707.92</v>
      </c>
      <c r="D240" s="4">
        <v>7473.22</v>
      </c>
      <c r="E240" s="4">
        <v>4500.3</v>
      </c>
      <c r="F240" s="4">
        <v>1735</v>
      </c>
    </row>
    <row r="241" spans="1:6" ht="12.75" customHeight="1" x14ac:dyDescent="0.2">
      <c r="A241" s="3" t="s">
        <v>480</v>
      </c>
      <c r="B241" s="3" t="s">
        <v>481</v>
      </c>
      <c r="C241" s="4">
        <v>0</v>
      </c>
      <c r="D241" s="4">
        <v>0</v>
      </c>
      <c r="E241" s="4">
        <v>1050</v>
      </c>
      <c r="F241" s="4">
        <v>1050</v>
      </c>
    </row>
    <row r="242" spans="1:6" ht="12.75" customHeight="1" x14ac:dyDescent="0.2">
      <c r="A242" s="3" t="s">
        <v>482</v>
      </c>
      <c r="B242" s="3" t="s">
        <v>483</v>
      </c>
      <c r="C242" s="4">
        <v>36853.99</v>
      </c>
      <c r="D242" s="4">
        <v>39049.17</v>
      </c>
      <c r="E242" s="4">
        <v>4319.8100000000004</v>
      </c>
      <c r="F242" s="4">
        <v>2124.63</v>
      </c>
    </row>
    <row r="243" spans="1:6" ht="12.75" customHeight="1" x14ac:dyDescent="0.2">
      <c r="A243" s="3" t="s">
        <v>484</v>
      </c>
      <c r="B243" s="3" t="s">
        <v>485</v>
      </c>
      <c r="C243" s="4">
        <v>1290</v>
      </c>
      <c r="D243" s="4">
        <v>25020</v>
      </c>
      <c r="E243" s="4">
        <v>23730</v>
      </c>
      <c r="F243" s="4">
        <v>0</v>
      </c>
    </row>
    <row r="244" spans="1:6" ht="12.75" customHeight="1" x14ac:dyDescent="0.2">
      <c r="A244" s="3" t="s">
        <v>486</v>
      </c>
      <c r="B244" s="3" t="s">
        <v>487</v>
      </c>
      <c r="C244" s="4">
        <v>0</v>
      </c>
      <c r="D244" s="4">
        <v>13145.36</v>
      </c>
      <c r="E244" s="4">
        <v>13674.36</v>
      </c>
      <c r="F244" s="4">
        <v>529</v>
      </c>
    </row>
    <row r="245" spans="1:6" ht="12.75" customHeight="1" x14ac:dyDescent="0.2">
      <c r="A245" s="3" t="s">
        <v>488</v>
      </c>
      <c r="B245" s="3" t="s">
        <v>489</v>
      </c>
      <c r="C245" s="4">
        <v>5161.8</v>
      </c>
      <c r="D245" s="4">
        <v>5161.8</v>
      </c>
      <c r="E245" s="4">
        <v>0</v>
      </c>
      <c r="F245" s="4">
        <v>0</v>
      </c>
    </row>
    <row r="246" spans="1:6" ht="12.75" customHeight="1" x14ac:dyDescent="0.2">
      <c r="A246" s="3" t="s">
        <v>490</v>
      </c>
      <c r="B246" s="3" t="s">
        <v>491</v>
      </c>
      <c r="C246" s="4">
        <v>0</v>
      </c>
      <c r="D246" s="4">
        <v>4319.25</v>
      </c>
      <c r="E246" s="4">
        <v>4319.25</v>
      </c>
      <c r="F246" s="4">
        <v>0</v>
      </c>
    </row>
    <row r="247" spans="1:6" ht="12.75" customHeight="1" x14ac:dyDescent="0.2">
      <c r="A247" s="3" t="s">
        <v>492</v>
      </c>
      <c r="B247" s="3" t="s">
        <v>493</v>
      </c>
      <c r="C247" s="4">
        <v>1726.24</v>
      </c>
      <c r="D247" s="4">
        <v>3395.45</v>
      </c>
      <c r="E247" s="4">
        <v>2198.41</v>
      </c>
      <c r="F247" s="4">
        <v>529.20000000000005</v>
      </c>
    </row>
    <row r="248" spans="1:6" ht="12.75" customHeight="1" x14ac:dyDescent="0.2">
      <c r="A248" s="3" t="s">
        <v>494</v>
      </c>
      <c r="B248" s="3" t="s">
        <v>495</v>
      </c>
      <c r="C248" s="4">
        <v>8408</v>
      </c>
      <c r="D248" s="4">
        <v>10595</v>
      </c>
      <c r="E248" s="4">
        <v>2187</v>
      </c>
      <c r="F248" s="4">
        <v>0</v>
      </c>
    </row>
    <row r="249" spans="1:6" ht="12.75" customHeight="1" x14ac:dyDescent="0.2">
      <c r="A249" s="3" t="s">
        <v>496</v>
      </c>
      <c r="B249" s="3" t="s">
        <v>497</v>
      </c>
      <c r="C249" s="4">
        <v>0</v>
      </c>
      <c r="D249" s="4">
        <v>904.8</v>
      </c>
      <c r="E249" s="4">
        <v>904.8</v>
      </c>
      <c r="F249" s="4">
        <v>0</v>
      </c>
    </row>
    <row r="250" spans="1:6" ht="12.75" customHeight="1" x14ac:dyDescent="0.2">
      <c r="A250" s="3" t="s">
        <v>498</v>
      </c>
      <c r="B250" s="3" t="s">
        <v>499</v>
      </c>
      <c r="C250" s="4">
        <v>2573.1999999999998</v>
      </c>
      <c r="D250" s="4">
        <v>3427.8</v>
      </c>
      <c r="E250" s="4">
        <v>1978.06</v>
      </c>
      <c r="F250" s="4">
        <v>1123.46</v>
      </c>
    </row>
    <row r="251" spans="1:6" ht="12.75" customHeight="1" x14ac:dyDescent="0.2">
      <c r="A251" s="3" t="s">
        <v>500</v>
      </c>
      <c r="B251" s="3" t="s">
        <v>501</v>
      </c>
      <c r="C251" s="4">
        <v>0</v>
      </c>
      <c r="D251" s="4">
        <v>4824</v>
      </c>
      <c r="E251" s="4">
        <v>4824</v>
      </c>
      <c r="F251" s="4">
        <v>0</v>
      </c>
    </row>
    <row r="252" spans="1:6" ht="12.75" customHeight="1" x14ac:dyDescent="0.2">
      <c r="A252" s="3" t="s">
        <v>502</v>
      </c>
      <c r="B252" s="3" t="s">
        <v>503</v>
      </c>
      <c r="C252" s="4">
        <v>1004</v>
      </c>
      <c r="D252" s="4">
        <v>2076.5</v>
      </c>
      <c r="E252" s="4">
        <v>3515</v>
      </c>
      <c r="F252" s="4">
        <v>2442.5</v>
      </c>
    </row>
    <row r="253" spans="1:6" ht="12.75" customHeight="1" x14ac:dyDescent="0.2">
      <c r="A253" s="3" t="s">
        <v>504</v>
      </c>
      <c r="B253" s="3" t="s">
        <v>505</v>
      </c>
      <c r="C253" s="4">
        <v>0</v>
      </c>
      <c r="D253" s="4">
        <v>3800</v>
      </c>
      <c r="E253" s="4">
        <v>3800</v>
      </c>
      <c r="F253" s="4">
        <v>0</v>
      </c>
    </row>
    <row r="254" spans="1:6" ht="12.75" customHeight="1" x14ac:dyDescent="0.2">
      <c r="A254" s="3" t="s">
        <v>506</v>
      </c>
      <c r="B254" s="3" t="s">
        <v>507</v>
      </c>
      <c r="C254" s="4">
        <v>0</v>
      </c>
      <c r="D254" s="4">
        <v>444.8</v>
      </c>
      <c r="E254" s="4">
        <v>444.8</v>
      </c>
      <c r="F254" s="4">
        <v>0</v>
      </c>
    </row>
    <row r="255" spans="1:6" ht="12.75" customHeight="1" x14ac:dyDescent="0.2">
      <c r="A255" s="3" t="s">
        <v>508</v>
      </c>
      <c r="B255" s="3" t="s">
        <v>509</v>
      </c>
      <c r="C255" s="4">
        <v>0</v>
      </c>
      <c r="D255" s="4">
        <v>617</v>
      </c>
      <c r="E255" s="4">
        <v>617</v>
      </c>
      <c r="F255" s="4">
        <v>0</v>
      </c>
    </row>
    <row r="256" spans="1:6" ht="12.75" customHeight="1" x14ac:dyDescent="0.2">
      <c r="A256" s="3" t="s">
        <v>510</v>
      </c>
      <c r="B256" s="3" t="s">
        <v>511</v>
      </c>
      <c r="C256" s="4">
        <v>0</v>
      </c>
      <c r="D256" s="4">
        <v>219.52</v>
      </c>
      <c r="E256" s="4">
        <v>219.52</v>
      </c>
      <c r="F256" s="4">
        <v>0</v>
      </c>
    </row>
    <row r="257" spans="1:6" ht="12.75" customHeight="1" x14ac:dyDescent="0.2">
      <c r="A257" s="3" t="s">
        <v>512</v>
      </c>
      <c r="B257" s="3" t="s">
        <v>513</v>
      </c>
      <c r="C257" s="4">
        <v>2117.88</v>
      </c>
      <c r="D257" s="4">
        <v>15494.87</v>
      </c>
      <c r="E257" s="4">
        <v>24483.17</v>
      </c>
      <c r="F257" s="4">
        <v>11106.18</v>
      </c>
    </row>
    <row r="258" spans="1:6" ht="12.75" customHeight="1" x14ac:dyDescent="0.2">
      <c r="A258" s="3" t="s">
        <v>514</v>
      </c>
      <c r="B258" s="3" t="s">
        <v>515</v>
      </c>
      <c r="C258" s="4">
        <v>0</v>
      </c>
      <c r="D258" s="4">
        <v>99.98</v>
      </c>
      <c r="E258" s="4">
        <v>99.98</v>
      </c>
      <c r="F258" s="4">
        <v>0</v>
      </c>
    </row>
    <row r="259" spans="1:6" ht="12.75" customHeight="1" x14ac:dyDescent="0.2">
      <c r="A259" s="3" t="s">
        <v>516</v>
      </c>
      <c r="B259" s="3" t="s">
        <v>517</v>
      </c>
      <c r="C259" s="4">
        <v>0</v>
      </c>
      <c r="D259" s="4">
        <v>890</v>
      </c>
      <c r="E259" s="4">
        <v>890</v>
      </c>
      <c r="F259" s="4">
        <v>0</v>
      </c>
    </row>
    <row r="260" spans="1:6" ht="12.75" customHeight="1" x14ac:dyDescent="0.2">
      <c r="A260" s="3" t="s">
        <v>518</v>
      </c>
      <c r="B260" s="3" t="s">
        <v>519</v>
      </c>
      <c r="C260" s="4">
        <v>601.65</v>
      </c>
      <c r="D260" s="4">
        <v>25067.15</v>
      </c>
      <c r="E260" s="4">
        <v>34651.18</v>
      </c>
      <c r="F260" s="4">
        <v>10185.68</v>
      </c>
    </row>
    <row r="261" spans="1:6" ht="12.75" customHeight="1" x14ac:dyDescent="0.2">
      <c r="A261" s="3" t="s">
        <v>520</v>
      </c>
      <c r="B261" s="3" t="s">
        <v>521</v>
      </c>
      <c r="C261" s="4">
        <v>12722.46</v>
      </c>
      <c r="D261" s="4">
        <v>32031.57</v>
      </c>
      <c r="E261" s="4">
        <v>35769.65</v>
      </c>
      <c r="F261" s="4">
        <v>16460.54</v>
      </c>
    </row>
    <row r="262" spans="1:6" ht="12.75" customHeight="1" x14ac:dyDescent="0.2">
      <c r="A262" s="3" t="s">
        <v>522</v>
      </c>
      <c r="B262" s="3" t="s">
        <v>523</v>
      </c>
      <c r="C262" s="4">
        <v>0</v>
      </c>
      <c r="D262" s="4">
        <v>4747.5</v>
      </c>
      <c r="E262" s="4">
        <v>4747.5</v>
      </c>
      <c r="F262" s="4">
        <v>0</v>
      </c>
    </row>
    <row r="263" spans="1:6" ht="12.75" customHeight="1" x14ac:dyDescent="0.2">
      <c r="A263" s="3" t="s">
        <v>524</v>
      </c>
      <c r="B263" s="3" t="s">
        <v>525</v>
      </c>
      <c r="C263" s="4">
        <v>11575.13</v>
      </c>
      <c r="D263" s="4">
        <v>37373.86</v>
      </c>
      <c r="E263" s="4">
        <v>71710.75</v>
      </c>
      <c r="F263" s="4">
        <v>45912.02</v>
      </c>
    </row>
    <row r="264" spans="1:6" ht="12.75" customHeight="1" x14ac:dyDescent="0.2">
      <c r="A264" s="3" t="s">
        <v>526</v>
      </c>
      <c r="B264" s="3" t="s">
        <v>527</v>
      </c>
      <c r="C264" s="4">
        <v>835.6</v>
      </c>
      <c r="D264" s="4">
        <v>3104.7</v>
      </c>
      <c r="E264" s="4">
        <v>2269.1</v>
      </c>
      <c r="F264" s="4">
        <v>0</v>
      </c>
    </row>
    <row r="265" spans="1:6" ht="12.75" customHeight="1" x14ac:dyDescent="0.2">
      <c r="A265" s="3" t="s">
        <v>528</v>
      </c>
      <c r="B265" s="3" t="s">
        <v>529</v>
      </c>
      <c r="C265" s="4">
        <v>2100</v>
      </c>
      <c r="D265" s="4">
        <v>0</v>
      </c>
      <c r="E265" s="4">
        <v>0</v>
      </c>
      <c r="F265" s="4">
        <v>2100</v>
      </c>
    </row>
    <row r="266" spans="1:6" ht="12.75" customHeight="1" x14ac:dyDescent="0.2">
      <c r="A266" s="3" t="s">
        <v>530</v>
      </c>
      <c r="B266" s="3" t="s">
        <v>531</v>
      </c>
      <c r="C266" s="4">
        <v>31297.14</v>
      </c>
      <c r="D266" s="4">
        <v>34209.14</v>
      </c>
      <c r="E266" s="4">
        <v>41371.199999999997</v>
      </c>
      <c r="F266" s="4">
        <v>38459.199999999997</v>
      </c>
    </row>
    <row r="267" spans="1:6" ht="12.75" customHeight="1" x14ac:dyDescent="0.2">
      <c r="A267" s="3" t="s">
        <v>532</v>
      </c>
      <c r="B267" s="3" t="s">
        <v>533</v>
      </c>
      <c r="C267" s="4">
        <v>1921.55</v>
      </c>
      <c r="D267" s="4">
        <v>0</v>
      </c>
      <c r="E267" s="4">
        <v>0</v>
      </c>
      <c r="F267" s="4">
        <v>1921.55</v>
      </c>
    </row>
    <row r="268" spans="1:6" ht="12.75" customHeight="1" x14ac:dyDescent="0.2">
      <c r="A268" s="3" t="s">
        <v>534</v>
      </c>
      <c r="B268" s="3" t="s">
        <v>535</v>
      </c>
      <c r="C268" s="4">
        <v>1935</v>
      </c>
      <c r="D268" s="4">
        <v>3514.2</v>
      </c>
      <c r="E268" s="4">
        <v>1579.2</v>
      </c>
      <c r="F268" s="4">
        <v>0</v>
      </c>
    </row>
    <row r="269" spans="1:6" ht="12.75" customHeight="1" x14ac:dyDescent="0.2">
      <c r="A269" s="3" t="s">
        <v>536</v>
      </c>
      <c r="B269" s="3" t="s">
        <v>537</v>
      </c>
      <c r="C269" s="4">
        <v>0</v>
      </c>
      <c r="D269" s="4">
        <v>9881.8799999999992</v>
      </c>
      <c r="E269" s="4">
        <v>12156.27</v>
      </c>
      <c r="F269" s="4">
        <v>2274.39</v>
      </c>
    </row>
    <row r="270" spans="1:6" ht="12.75" customHeight="1" x14ac:dyDescent="0.2">
      <c r="A270" s="3" t="s">
        <v>538</v>
      </c>
      <c r="B270" s="3" t="s">
        <v>539</v>
      </c>
      <c r="C270" s="4">
        <v>9875.6</v>
      </c>
      <c r="D270" s="4">
        <v>10884.8</v>
      </c>
      <c r="E270" s="4">
        <v>1009.2</v>
      </c>
      <c r="F270" s="4">
        <v>0</v>
      </c>
    </row>
    <row r="271" spans="1:6" ht="12.75" customHeight="1" x14ac:dyDescent="0.2">
      <c r="A271" s="3" t="s">
        <v>540</v>
      </c>
      <c r="B271" s="3" t="s">
        <v>541</v>
      </c>
      <c r="C271" s="4">
        <v>0</v>
      </c>
      <c r="D271" s="4">
        <v>120.8</v>
      </c>
      <c r="E271" s="4">
        <v>120.8</v>
      </c>
      <c r="F271" s="4">
        <v>0</v>
      </c>
    </row>
    <row r="272" spans="1:6" ht="12.75" customHeight="1" x14ac:dyDescent="0.2">
      <c r="A272" s="3" t="s">
        <v>542</v>
      </c>
      <c r="B272" s="3" t="s">
        <v>543</v>
      </c>
      <c r="C272" s="4">
        <v>0</v>
      </c>
      <c r="D272" s="4">
        <v>22.72</v>
      </c>
      <c r="E272" s="4">
        <v>22.72</v>
      </c>
      <c r="F272" s="4">
        <v>0</v>
      </c>
    </row>
    <row r="273" spans="1:6" ht="12.75" customHeight="1" x14ac:dyDescent="0.2">
      <c r="A273" s="3" t="s">
        <v>544</v>
      </c>
      <c r="B273" s="3" t="s">
        <v>545</v>
      </c>
      <c r="C273" s="4">
        <v>0</v>
      </c>
      <c r="D273" s="4">
        <v>78</v>
      </c>
      <c r="E273" s="4">
        <v>78</v>
      </c>
      <c r="F273" s="4">
        <v>0</v>
      </c>
    </row>
    <row r="274" spans="1:6" ht="12.75" customHeight="1" x14ac:dyDescent="0.2">
      <c r="A274" s="3" t="s">
        <v>546</v>
      </c>
      <c r="B274" s="3" t="s">
        <v>547</v>
      </c>
      <c r="C274" s="4">
        <v>0</v>
      </c>
      <c r="D274" s="4">
        <v>936</v>
      </c>
      <c r="E274" s="4">
        <v>936</v>
      </c>
      <c r="F274" s="4">
        <v>0</v>
      </c>
    </row>
    <row r="275" spans="1:6" ht="12.75" customHeight="1" x14ac:dyDescent="0.2">
      <c r="A275" s="3" t="s">
        <v>548</v>
      </c>
      <c r="B275" s="3" t="s">
        <v>549</v>
      </c>
      <c r="C275" s="4">
        <v>4449.5</v>
      </c>
      <c r="D275" s="4">
        <v>10689.5</v>
      </c>
      <c r="E275" s="4">
        <v>9585</v>
      </c>
      <c r="F275" s="4">
        <v>3345</v>
      </c>
    </row>
    <row r="276" spans="1:6" ht="12.75" customHeight="1" x14ac:dyDescent="0.2">
      <c r="A276" s="3" t="s">
        <v>550</v>
      </c>
      <c r="B276" s="3" t="s">
        <v>551</v>
      </c>
      <c r="C276" s="4">
        <v>1885.4</v>
      </c>
      <c r="D276" s="4">
        <v>0</v>
      </c>
      <c r="E276" s="4">
        <v>0</v>
      </c>
      <c r="F276" s="4">
        <v>1885.4</v>
      </c>
    </row>
    <row r="277" spans="1:6" ht="12.75" customHeight="1" x14ac:dyDescent="0.2">
      <c r="A277" s="3" t="s">
        <v>552</v>
      </c>
      <c r="B277" s="3" t="s">
        <v>553</v>
      </c>
      <c r="C277" s="4">
        <v>11200</v>
      </c>
      <c r="D277" s="4">
        <v>24830</v>
      </c>
      <c r="E277" s="4">
        <v>16010</v>
      </c>
      <c r="F277" s="4">
        <v>2380</v>
      </c>
    </row>
    <row r="278" spans="1:6" ht="12.75" customHeight="1" x14ac:dyDescent="0.2">
      <c r="A278" s="3" t="s">
        <v>554</v>
      </c>
      <c r="B278" s="3" t="s">
        <v>555</v>
      </c>
      <c r="C278" s="4">
        <v>845.7</v>
      </c>
      <c r="D278" s="4">
        <v>0</v>
      </c>
      <c r="E278" s="4">
        <v>0</v>
      </c>
      <c r="F278" s="4">
        <v>845.7</v>
      </c>
    </row>
    <row r="279" spans="1:6" ht="12.75" customHeight="1" x14ac:dyDescent="0.2">
      <c r="A279" s="3" t="s">
        <v>556</v>
      </c>
      <c r="B279" s="3" t="s">
        <v>557</v>
      </c>
      <c r="C279" s="4">
        <v>1615</v>
      </c>
      <c r="D279" s="4">
        <v>0</v>
      </c>
      <c r="E279" s="4">
        <v>0</v>
      </c>
      <c r="F279" s="4">
        <v>1615</v>
      </c>
    </row>
    <row r="280" spans="1:6" ht="12.75" customHeight="1" x14ac:dyDescent="0.2">
      <c r="A280" s="3" t="s">
        <v>558</v>
      </c>
      <c r="B280" s="3" t="s">
        <v>559</v>
      </c>
      <c r="C280" s="4">
        <v>0</v>
      </c>
      <c r="D280" s="4">
        <v>40</v>
      </c>
      <c r="E280" s="4">
        <v>40</v>
      </c>
      <c r="F280" s="4">
        <v>0</v>
      </c>
    </row>
    <row r="281" spans="1:6" ht="12.75" customHeight="1" x14ac:dyDescent="0.2">
      <c r="A281" s="3" t="s">
        <v>560</v>
      </c>
      <c r="B281" s="3" t="s">
        <v>561</v>
      </c>
      <c r="C281" s="4">
        <v>2660</v>
      </c>
      <c r="D281" s="4">
        <v>0</v>
      </c>
      <c r="E281" s="4">
        <v>0</v>
      </c>
      <c r="F281" s="4">
        <v>2660</v>
      </c>
    </row>
    <row r="282" spans="1:6" ht="12.75" customHeight="1" x14ac:dyDescent="0.2">
      <c r="A282" s="3" t="s">
        <v>562</v>
      </c>
      <c r="B282" s="3" t="s">
        <v>563</v>
      </c>
      <c r="C282" s="4">
        <v>0</v>
      </c>
      <c r="D282" s="4">
        <v>372.45</v>
      </c>
      <c r="E282" s="4">
        <v>372.45</v>
      </c>
      <c r="F282" s="4">
        <v>0</v>
      </c>
    </row>
    <row r="283" spans="1:6" ht="12.75" customHeight="1" x14ac:dyDescent="0.2">
      <c r="A283" s="3" t="s">
        <v>564</v>
      </c>
      <c r="B283" s="3" t="s">
        <v>565</v>
      </c>
      <c r="C283" s="4">
        <v>2250</v>
      </c>
      <c r="D283" s="4">
        <v>6645</v>
      </c>
      <c r="E283" s="4">
        <v>4395</v>
      </c>
      <c r="F283" s="4">
        <v>0</v>
      </c>
    </row>
    <row r="284" spans="1:6" ht="12.75" customHeight="1" x14ac:dyDescent="0.2">
      <c r="A284" s="3" t="s">
        <v>566</v>
      </c>
      <c r="B284" s="3" t="s">
        <v>567</v>
      </c>
      <c r="C284" s="4">
        <v>9353</v>
      </c>
      <c r="D284" s="4">
        <v>9353</v>
      </c>
      <c r="E284" s="4">
        <v>0</v>
      </c>
      <c r="F284" s="4">
        <v>0</v>
      </c>
    </row>
    <row r="285" spans="1:6" ht="12.75" customHeight="1" x14ac:dyDescent="0.2">
      <c r="A285" s="3" t="s">
        <v>568</v>
      </c>
      <c r="B285" s="3" t="s">
        <v>569</v>
      </c>
      <c r="C285" s="4">
        <v>7161.33</v>
      </c>
      <c r="D285" s="4">
        <v>7161.33</v>
      </c>
      <c r="E285" s="4">
        <v>0</v>
      </c>
      <c r="F285" s="4">
        <v>0</v>
      </c>
    </row>
    <row r="286" spans="1:6" ht="12.75" customHeight="1" x14ac:dyDescent="0.2">
      <c r="A286" s="3" t="s">
        <v>570</v>
      </c>
      <c r="B286" s="3" t="s">
        <v>571</v>
      </c>
      <c r="C286" s="4">
        <v>3083</v>
      </c>
      <c r="D286" s="4">
        <v>0</v>
      </c>
      <c r="E286" s="4">
        <v>0</v>
      </c>
      <c r="F286" s="4">
        <v>3083</v>
      </c>
    </row>
    <row r="287" spans="1:6" ht="12.75" customHeight="1" x14ac:dyDescent="0.2">
      <c r="A287" s="3" t="s">
        <v>572</v>
      </c>
      <c r="B287" s="3" t="s">
        <v>573</v>
      </c>
      <c r="C287" s="4">
        <v>0</v>
      </c>
      <c r="D287" s="4">
        <v>2120</v>
      </c>
      <c r="E287" s="4">
        <v>2120</v>
      </c>
      <c r="F287" s="4">
        <v>0</v>
      </c>
    </row>
    <row r="288" spans="1:6" ht="12.75" customHeight="1" x14ac:dyDescent="0.2">
      <c r="A288" s="3" t="s">
        <v>574</v>
      </c>
      <c r="B288" s="3" t="s">
        <v>575</v>
      </c>
      <c r="C288" s="4">
        <v>8707.7999999999993</v>
      </c>
      <c r="D288" s="4">
        <v>9439.7999999999993</v>
      </c>
      <c r="E288" s="4">
        <v>732</v>
      </c>
      <c r="F288" s="4">
        <v>0</v>
      </c>
    </row>
    <row r="289" spans="1:6" ht="12.75" customHeight="1" x14ac:dyDescent="0.2">
      <c r="A289" s="3" t="s">
        <v>576</v>
      </c>
      <c r="B289" s="3" t="s">
        <v>577</v>
      </c>
      <c r="C289" s="4">
        <v>0</v>
      </c>
      <c r="D289" s="4">
        <v>225</v>
      </c>
      <c r="E289" s="4">
        <v>225</v>
      </c>
      <c r="F289" s="4">
        <v>0</v>
      </c>
    </row>
    <row r="290" spans="1:6" ht="12.75" customHeight="1" x14ac:dyDescent="0.2">
      <c r="A290" s="3" t="s">
        <v>578</v>
      </c>
      <c r="B290" s="3" t="s">
        <v>579</v>
      </c>
      <c r="C290" s="4">
        <v>380</v>
      </c>
      <c r="D290" s="4">
        <v>680</v>
      </c>
      <c r="E290" s="4">
        <v>300</v>
      </c>
      <c r="F290" s="4">
        <v>0</v>
      </c>
    </row>
    <row r="291" spans="1:6" ht="12.75" customHeight="1" x14ac:dyDescent="0.2">
      <c r="A291" s="3" t="s">
        <v>580</v>
      </c>
      <c r="B291" s="3" t="s">
        <v>581</v>
      </c>
      <c r="C291" s="4">
        <v>855</v>
      </c>
      <c r="D291" s="4">
        <v>8187.04</v>
      </c>
      <c r="E291" s="4">
        <v>7332.04</v>
      </c>
      <c r="F291" s="4">
        <v>0</v>
      </c>
    </row>
    <row r="292" spans="1:6" ht="12.75" customHeight="1" x14ac:dyDescent="0.2">
      <c r="A292" s="3" t="s">
        <v>582</v>
      </c>
      <c r="B292" s="3" t="s">
        <v>583</v>
      </c>
      <c r="C292" s="4">
        <v>39500.239999999998</v>
      </c>
      <c r="D292" s="4">
        <v>55252.03</v>
      </c>
      <c r="E292" s="4">
        <v>30417.75</v>
      </c>
      <c r="F292" s="4">
        <v>14665.96</v>
      </c>
    </row>
    <row r="293" spans="1:6" ht="12.75" customHeight="1" x14ac:dyDescent="0.2">
      <c r="A293" s="3" t="s">
        <v>584</v>
      </c>
      <c r="B293" s="3" t="s">
        <v>585</v>
      </c>
      <c r="C293" s="4">
        <v>14500</v>
      </c>
      <c r="D293" s="4">
        <v>16661</v>
      </c>
      <c r="E293" s="4">
        <v>4297</v>
      </c>
      <c r="F293" s="4">
        <v>2136</v>
      </c>
    </row>
    <row r="294" spans="1:6" ht="12.75" customHeight="1" x14ac:dyDescent="0.2">
      <c r="A294" s="3" t="s">
        <v>586</v>
      </c>
      <c r="B294" s="3" t="s">
        <v>587</v>
      </c>
      <c r="C294" s="4">
        <v>868.44</v>
      </c>
      <c r="D294" s="4">
        <v>1307.28</v>
      </c>
      <c r="E294" s="4">
        <v>438.84</v>
      </c>
      <c r="F294" s="4">
        <v>0</v>
      </c>
    </row>
    <row r="295" spans="1:6" ht="12.75" customHeight="1" x14ac:dyDescent="0.2">
      <c r="A295" s="3" t="s">
        <v>588</v>
      </c>
      <c r="B295" s="3" t="s">
        <v>589</v>
      </c>
      <c r="C295" s="4">
        <v>670538.18999999994</v>
      </c>
      <c r="D295" s="4">
        <v>1920329.32</v>
      </c>
      <c r="E295" s="4">
        <v>1872809.71</v>
      </c>
      <c r="F295" s="4">
        <v>623018.57999999996</v>
      </c>
    </row>
    <row r="296" spans="1:6" ht="12.75" customHeight="1" x14ac:dyDescent="0.2">
      <c r="A296" s="3" t="s">
        <v>590</v>
      </c>
      <c r="B296" s="3" t="s">
        <v>591</v>
      </c>
      <c r="C296" s="4">
        <f>SUM(C297:C335)</f>
        <v>38176.029999999992</v>
      </c>
      <c r="D296" s="4">
        <f>SUM(D297:D335)</f>
        <v>76334.590000000011</v>
      </c>
      <c r="E296" s="4">
        <f>SUM(E297:E335)</f>
        <v>98154</v>
      </c>
      <c r="F296" s="4">
        <f>SUM(F297:F335)</f>
        <v>59995.439999999988</v>
      </c>
    </row>
    <row r="297" spans="1:6" ht="12.75" customHeight="1" x14ac:dyDescent="0.2">
      <c r="A297" s="3" t="s">
        <v>592</v>
      </c>
      <c r="B297" s="3" t="s">
        <v>593</v>
      </c>
      <c r="C297" s="4">
        <v>974.33</v>
      </c>
      <c r="D297" s="4">
        <v>0</v>
      </c>
      <c r="E297" s="4">
        <v>0</v>
      </c>
      <c r="F297" s="4">
        <v>974.33</v>
      </c>
    </row>
    <row r="298" spans="1:6" ht="12.75" customHeight="1" x14ac:dyDescent="0.2">
      <c r="A298" s="3" t="s">
        <v>594</v>
      </c>
      <c r="B298" s="3" t="s">
        <v>595</v>
      </c>
      <c r="C298" s="4">
        <v>276.92</v>
      </c>
      <c r="D298" s="4">
        <v>0</v>
      </c>
      <c r="E298" s="4">
        <v>0</v>
      </c>
      <c r="F298" s="4">
        <v>276.92</v>
      </c>
    </row>
    <row r="299" spans="1:6" ht="12.75" customHeight="1" x14ac:dyDescent="0.2">
      <c r="A299" s="3" t="s">
        <v>596</v>
      </c>
      <c r="B299" s="3" t="s">
        <v>597</v>
      </c>
      <c r="C299" s="4">
        <v>1023.75</v>
      </c>
      <c r="D299" s="4">
        <v>0</v>
      </c>
      <c r="E299" s="4">
        <v>0</v>
      </c>
      <c r="F299" s="4">
        <v>1023.75</v>
      </c>
    </row>
    <row r="300" spans="1:6" ht="12.75" customHeight="1" x14ac:dyDescent="0.2">
      <c r="A300" s="3" t="s">
        <v>598</v>
      </c>
      <c r="B300" s="3" t="s">
        <v>599</v>
      </c>
      <c r="C300" s="4">
        <v>204.8</v>
      </c>
      <c r="D300" s="4">
        <v>0</v>
      </c>
      <c r="E300" s="4">
        <v>0</v>
      </c>
      <c r="F300" s="4">
        <v>204.8</v>
      </c>
    </row>
    <row r="301" spans="1:6" ht="12.75" customHeight="1" x14ac:dyDescent="0.2">
      <c r="A301" s="3" t="s">
        <v>600</v>
      </c>
      <c r="B301" s="3" t="s">
        <v>601</v>
      </c>
      <c r="C301" s="4">
        <v>3346.67</v>
      </c>
      <c r="D301" s="4">
        <v>0</v>
      </c>
      <c r="E301" s="4">
        <v>0</v>
      </c>
      <c r="F301" s="4">
        <v>3346.67</v>
      </c>
    </row>
    <row r="302" spans="1:6" ht="12.75" customHeight="1" x14ac:dyDescent="0.2">
      <c r="A302" s="3" t="s">
        <v>602</v>
      </c>
      <c r="B302" s="3" t="s">
        <v>603</v>
      </c>
      <c r="C302" s="4">
        <v>557.70000000000005</v>
      </c>
      <c r="D302" s="4">
        <v>0</v>
      </c>
      <c r="E302" s="4">
        <v>0</v>
      </c>
      <c r="F302" s="4">
        <v>557.70000000000005</v>
      </c>
    </row>
    <row r="303" spans="1:6" ht="12.75" customHeight="1" x14ac:dyDescent="0.2">
      <c r="A303" s="3" t="s">
        <v>604</v>
      </c>
      <c r="B303" s="3" t="s">
        <v>605</v>
      </c>
      <c r="C303" s="4">
        <v>60</v>
      </c>
      <c r="D303" s="4">
        <v>0</v>
      </c>
      <c r="E303" s="4">
        <v>0</v>
      </c>
      <c r="F303" s="4">
        <v>60</v>
      </c>
    </row>
    <row r="304" spans="1:6" ht="12.75" customHeight="1" x14ac:dyDescent="0.2">
      <c r="A304" s="3" t="s">
        <v>606</v>
      </c>
      <c r="B304" s="3" t="s">
        <v>607</v>
      </c>
      <c r="C304" s="4">
        <v>512</v>
      </c>
      <c r="D304" s="4">
        <v>0</v>
      </c>
      <c r="E304" s="4">
        <v>0</v>
      </c>
      <c r="F304" s="4">
        <v>512</v>
      </c>
    </row>
    <row r="305" spans="1:6" ht="12.75" customHeight="1" x14ac:dyDescent="0.2">
      <c r="A305" s="3" t="s">
        <v>608</v>
      </c>
      <c r="B305" s="3" t="s">
        <v>609</v>
      </c>
      <c r="C305" s="4">
        <v>228</v>
      </c>
      <c r="D305" s="4">
        <v>0</v>
      </c>
      <c r="E305" s="4">
        <v>0</v>
      </c>
      <c r="F305" s="4">
        <v>228</v>
      </c>
    </row>
    <row r="306" spans="1:6" ht="12.75" customHeight="1" x14ac:dyDescent="0.2">
      <c r="A306" s="3" t="s">
        <v>610</v>
      </c>
      <c r="B306" s="3" t="s">
        <v>611</v>
      </c>
      <c r="C306" s="4">
        <v>101.05</v>
      </c>
      <c r="D306" s="4">
        <v>0</v>
      </c>
      <c r="E306" s="4">
        <v>0</v>
      </c>
      <c r="F306" s="4">
        <v>101.05</v>
      </c>
    </row>
    <row r="307" spans="1:6" ht="12.75" customHeight="1" x14ac:dyDescent="0.2">
      <c r="A307" s="3" t="s">
        <v>612</v>
      </c>
      <c r="B307" s="3" t="s">
        <v>613</v>
      </c>
      <c r="C307" s="4">
        <v>2745.6</v>
      </c>
      <c r="D307" s="4">
        <v>0</v>
      </c>
      <c r="E307" s="4">
        <v>0</v>
      </c>
      <c r="F307" s="4">
        <v>2745.6</v>
      </c>
    </row>
    <row r="308" spans="1:6" ht="12.75" customHeight="1" x14ac:dyDescent="0.2">
      <c r="A308" s="3" t="s">
        <v>614</v>
      </c>
      <c r="B308" s="3" t="s">
        <v>615</v>
      </c>
      <c r="C308" s="4">
        <v>38.92</v>
      </c>
      <c r="D308" s="4">
        <v>0</v>
      </c>
      <c r="E308" s="4">
        <v>0</v>
      </c>
      <c r="F308" s="4">
        <v>38.92</v>
      </c>
    </row>
    <row r="309" spans="1:6" ht="12.75" customHeight="1" x14ac:dyDescent="0.2">
      <c r="A309" s="3" t="s">
        <v>616</v>
      </c>
      <c r="B309" s="3" t="s">
        <v>617</v>
      </c>
      <c r="C309" s="4">
        <v>1472.48</v>
      </c>
      <c r="D309" s="4">
        <v>0</v>
      </c>
      <c r="E309" s="4">
        <v>0</v>
      </c>
      <c r="F309" s="4">
        <v>1472.48</v>
      </c>
    </row>
    <row r="310" spans="1:6" ht="12.75" customHeight="1" x14ac:dyDescent="0.2">
      <c r="A310" s="3" t="s">
        <v>618</v>
      </c>
      <c r="B310" s="3" t="s">
        <v>619</v>
      </c>
      <c r="C310" s="4">
        <v>34.54</v>
      </c>
      <c r="D310" s="4">
        <v>0</v>
      </c>
      <c r="E310" s="4">
        <v>0</v>
      </c>
      <c r="F310" s="4">
        <v>34.54</v>
      </c>
    </row>
    <row r="311" spans="1:6" ht="12.75" customHeight="1" x14ac:dyDescent="0.2">
      <c r="A311" s="3" t="s">
        <v>620</v>
      </c>
      <c r="B311" s="3" t="s">
        <v>621</v>
      </c>
      <c r="C311" s="4">
        <v>126.9</v>
      </c>
      <c r="D311" s="4">
        <v>0</v>
      </c>
      <c r="E311" s="4">
        <v>0</v>
      </c>
      <c r="F311" s="4">
        <v>126.9</v>
      </c>
    </row>
    <row r="312" spans="1:6" ht="12.75" customHeight="1" x14ac:dyDescent="0.2">
      <c r="A312" s="3" t="s">
        <v>622</v>
      </c>
      <c r="B312" s="3" t="s">
        <v>623</v>
      </c>
      <c r="C312" s="4">
        <v>49.98</v>
      </c>
      <c r="D312" s="4">
        <v>0</v>
      </c>
      <c r="E312" s="4">
        <v>0</v>
      </c>
      <c r="F312" s="4">
        <v>49.98</v>
      </c>
    </row>
    <row r="313" spans="1:6" ht="12.75" customHeight="1" x14ac:dyDescent="0.2">
      <c r="A313" s="3" t="s">
        <v>624</v>
      </c>
      <c r="B313" s="3" t="s">
        <v>625</v>
      </c>
      <c r="C313" s="4">
        <v>419.96</v>
      </c>
      <c r="D313" s="4">
        <v>0</v>
      </c>
      <c r="E313" s="4">
        <v>0</v>
      </c>
      <c r="F313" s="4">
        <v>419.96</v>
      </c>
    </row>
    <row r="314" spans="1:6" ht="12.75" customHeight="1" x14ac:dyDescent="0.2">
      <c r="A314" s="3" t="s">
        <v>626</v>
      </c>
      <c r="B314" s="3" t="s">
        <v>627</v>
      </c>
      <c r="C314" s="4">
        <v>1200</v>
      </c>
      <c r="D314" s="4">
        <v>0</v>
      </c>
      <c r="E314" s="4">
        <v>0</v>
      </c>
      <c r="F314" s="4">
        <v>1200</v>
      </c>
    </row>
    <row r="315" spans="1:6" ht="12.75" customHeight="1" x14ac:dyDescent="0.2">
      <c r="A315" s="3" t="s">
        <v>628</v>
      </c>
      <c r="B315" s="3" t="s">
        <v>629</v>
      </c>
      <c r="C315" s="4">
        <v>1200</v>
      </c>
      <c r="D315" s="4">
        <v>0</v>
      </c>
      <c r="E315" s="4">
        <v>0</v>
      </c>
      <c r="F315" s="4">
        <v>1200</v>
      </c>
    </row>
    <row r="316" spans="1:6" ht="12.75" customHeight="1" x14ac:dyDescent="0.2">
      <c r="A316" s="3" t="s">
        <v>630</v>
      </c>
      <c r="B316" s="3" t="s">
        <v>631</v>
      </c>
      <c r="C316" s="4">
        <v>600</v>
      </c>
      <c r="D316" s="4">
        <v>0</v>
      </c>
      <c r="E316" s="4">
        <v>0</v>
      </c>
      <c r="F316" s="4">
        <v>600</v>
      </c>
    </row>
    <row r="317" spans="1:6" ht="12.75" customHeight="1" x14ac:dyDescent="0.2">
      <c r="A317" s="3" t="s">
        <v>632</v>
      </c>
      <c r="B317" s="3" t="s">
        <v>633</v>
      </c>
      <c r="C317" s="4">
        <v>600</v>
      </c>
      <c r="D317" s="4">
        <v>0</v>
      </c>
      <c r="E317" s="4">
        <v>0</v>
      </c>
      <c r="F317" s="4">
        <v>600</v>
      </c>
    </row>
    <row r="318" spans="1:6" ht="12.75" customHeight="1" x14ac:dyDescent="0.2">
      <c r="A318" s="3" t="s">
        <v>634</v>
      </c>
      <c r="B318" s="3" t="s">
        <v>635</v>
      </c>
      <c r="C318" s="4">
        <v>2802.8</v>
      </c>
      <c r="D318" s="4">
        <v>0</v>
      </c>
      <c r="E318" s="4">
        <v>0</v>
      </c>
      <c r="F318" s="4">
        <v>2802.8</v>
      </c>
    </row>
    <row r="319" spans="1:6" ht="12.75" customHeight="1" x14ac:dyDescent="0.2">
      <c r="A319" s="3" t="s">
        <v>636</v>
      </c>
      <c r="B319" s="3" t="s">
        <v>637</v>
      </c>
      <c r="C319" s="4">
        <v>673.76</v>
      </c>
      <c r="D319" s="4">
        <v>0</v>
      </c>
      <c r="E319" s="4">
        <v>0</v>
      </c>
      <c r="F319" s="4">
        <v>673.76</v>
      </c>
    </row>
    <row r="320" spans="1:6" ht="12.75" customHeight="1" x14ac:dyDescent="0.2">
      <c r="A320" s="3" t="s">
        <v>638</v>
      </c>
      <c r="B320" s="3" t="s">
        <v>639</v>
      </c>
      <c r="C320" s="4">
        <v>6607.58</v>
      </c>
      <c r="D320" s="4">
        <v>0</v>
      </c>
      <c r="E320" s="4">
        <v>0</v>
      </c>
      <c r="F320" s="4">
        <v>6607.58</v>
      </c>
    </row>
    <row r="321" spans="1:6" ht="12.75" customHeight="1" x14ac:dyDescent="0.2">
      <c r="A321" s="3" t="s">
        <v>640</v>
      </c>
      <c r="B321" s="3" t="s">
        <v>641</v>
      </c>
      <c r="C321" s="4">
        <v>332.27</v>
      </c>
      <c r="D321" s="4">
        <v>0</v>
      </c>
      <c r="E321" s="4">
        <v>0</v>
      </c>
      <c r="F321" s="4">
        <v>332.27</v>
      </c>
    </row>
    <row r="322" spans="1:6" ht="12.75" customHeight="1" x14ac:dyDescent="0.2">
      <c r="A322" s="3" t="s">
        <v>642</v>
      </c>
      <c r="B322" s="3" t="s">
        <v>643</v>
      </c>
      <c r="C322" s="4">
        <v>2167.44</v>
      </c>
      <c r="D322" s="4">
        <v>9965.92</v>
      </c>
      <c r="E322" s="4">
        <v>10944</v>
      </c>
      <c r="F322" s="4">
        <v>3145.52</v>
      </c>
    </row>
    <row r="323" spans="1:6" ht="12.75" customHeight="1" x14ac:dyDescent="0.2">
      <c r="A323" s="3" t="s">
        <v>644</v>
      </c>
      <c r="B323" s="3" t="s">
        <v>645</v>
      </c>
      <c r="C323" s="4">
        <v>39.6</v>
      </c>
      <c r="D323" s="4">
        <v>0</v>
      </c>
      <c r="E323" s="4">
        <v>0</v>
      </c>
      <c r="F323" s="4">
        <v>39.6</v>
      </c>
    </row>
    <row r="324" spans="1:6" ht="12.75" customHeight="1" x14ac:dyDescent="0.2">
      <c r="A324" s="3" t="s">
        <v>646</v>
      </c>
      <c r="B324" s="3" t="s">
        <v>647</v>
      </c>
      <c r="C324" s="4">
        <v>575.96</v>
      </c>
      <c r="D324" s="4">
        <v>0</v>
      </c>
      <c r="E324" s="4">
        <v>0</v>
      </c>
      <c r="F324" s="4">
        <v>575.96</v>
      </c>
    </row>
    <row r="325" spans="1:6" ht="12.75" customHeight="1" x14ac:dyDescent="0.2">
      <c r="A325" s="3" t="s">
        <v>648</v>
      </c>
      <c r="B325" s="3" t="s">
        <v>649</v>
      </c>
      <c r="C325" s="4">
        <v>336.84</v>
      </c>
      <c r="D325" s="4">
        <v>0</v>
      </c>
      <c r="E325" s="4">
        <v>0</v>
      </c>
      <c r="F325" s="4">
        <v>336.84</v>
      </c>
    </row>
    <row r="326" spans="1:6" ht="12.75" customHeight="1" x14ac:dyDescent="0.2">
      <c r="A326" s="3" t="s">
        <v>650</v>
      </c>
      <c r="B326" s="3" t="s">
        <v>651</v>
      </c>
      <c r="C326" s="4">
        <v>649.17999999999995</v>
      </c>
      <c r="D326" s="4">
        <v>0</v>
      </c>
      <c r="E326" s="4">
        <v>0</v>
      </c>
      <c r="F326" s="4">
        <v>649.17999999999995</v>
      </c>
    </row>
    <row r="327" spans="1:6" ht="12.75" customHeight="1" x14ac:dyDescent="0.2">
      <c r="A327" s="3" t="s">
        <v>652</v>
      </c>
      <c r="B327" s="3" t="s">
        <v>653</v>
      </c>
      <c r="C327" s="4">
        <v>1641.6</v>
      </c>
      <c r="D327" s="4">
        <v>4946.16</v>
      </c>
      <c r="E327" s="4">
        <v>5472</v>
      </c>
      <c r="F327" s="4">
        <v>2167.44</v>
      </c>
    </row>
    <row r="328" spans="1:6" ht="12.75" customHeight="1" x14ac:dyDescent="0.2">
      <c r="A328" s="3" t="s">
        <v>654</v>
      </c>
      <c r="B328" s="3" t="s">
        <v>655</v>
      </c>
      <c r="C328" s="4">
        <v>1094.4000000000001</v>
      </c>
      <c r="D328" s="4">
        <v>1778.4</v>
      </c>
      <c r="E328" s="4">
        <v>684</v>
      </c>
      <c r="F328" s="4">
        <v>0</v>
      </c>
    </row>
    <row r="329" spans="1:6" ht="12.75" customHeight="1" x14ac:dyDescent="0.2">
      <c r="A329" s="3" t="s">
        <v>656</v>
      </c>
      <c r="B329" s="3" t="s">
        <v>657</v>
      </c>
      <c r="C329" s="4">
        <v>1094.4000000000001</v>
      </c>
      <c r="D329" s="4">
        <v>10260.879999999999</v>
      </c>
      <c r="E329" s="4">
        <v>12312</v>
      </c>
      <c r="F329" s="4">
        <v>3145.52</v>
      </c>
    </row>
    <row r="330" spans="1:6" ht="12.75" customHeight="1" x14ac:dyDescent="0.2">
      <c r="A330" s="3" t="s">
        <v>658</v>
      </c>
      <c r="B330" s="3" t="s">
        <v>659</v>
      </c>
      <c r="C330" s="4">
        <v>4386.6000000000004</v>
      </c>
      <c r="D330" s="4">
        <v>12500.1</v>
      </c>
      <c r="E330" s="4">
        <v>12996</v>
      </c>
      <c r="F330" s="4">
        <v>4882.5</v>
      </c>
    </row>
    <row r="331" spans="1:6" ht="12.75" customHeight="1" x14ac:dyDescent="0.2">
      <c r="A331" s="3" t="s">
        <v>660</v>
      </c>
      <c r="B331" s="3" t="s">
        <v>661</v>
      </c>
      <c r="C331" s="4">
        <v>0</v>
      </c>
      <c r="D331" s="4">
        <v>8181.9</v>
      </c>
      <c r="E331" s="4">
        <v>15048</v>
      </c>
      <c r="F331" s="4">
        <v>6866.1</v>
      </c>
    </row>
    <row r="332" spans="1:6" ht="12.75" customHeight="1" x14ac:dyDescent="0.2">
      <c r="A332" s="3" t="s">
        <v>662</v>
      </c>
      <c r="B332" s="3" t="s">
        <v>663</v>
      </c>
      <c r="C332" s="4">
        <v>0</v>
      </c>
      <c r="D332" s="4">
        <v>4240.8</v>
      </c>
      <c r="E332" s="4">
        <v>4788</v>
      </c>
      <c r="F332" s="4">
        <v>547.20000000000005</v>
      </c>
    </row>
    <row r="333" spans="1:6" ht="12.75" customHeight="1" x14ac:dyDescent="0.2">
      <c r="A333" s="3" t="s">
        <v>664</v>
      </c>
      <c r="B333" s="3" t="s">
        <v>665</v>
      </c>
      <c r="C333" s="4">
        <v>0</v>
      </c>
      <c r="D333" s="4">
        <v>19395.05</v>
      </c>
      <c r="E333" s="4">
        <v>27018</v>
      </c>
      <c r="F333" s="4">
        <v>7622.95</v>
      </c>
    </row>
    <row r="334" spans="1:6" ht="12.75" customHeight="1" x14ac:dyDescent="0.2">
      <c r="A334" s="3" t="s">
        <v>666</v>
      </c>
      <c r="B334" s="3" t="s">
        <v>667</v>
      </c>
      <c r="C334" s="4">
        <v>0</v>
      </c>
      <c r="D334" s="4">
        <v>4791.78</v>
      </c>
      <c r="E334" s="4">
        <v>7524</v>
      </c>
      <c r="F334" s="4">
        <v>2732.22</v>
      </c>
    </row>
    <row r="335" spans="1:6" ht="12.75" customHeight="1" x14ac:dyDescent="0.2">
      <c r="A335" s="3" t="s">
        <v>668</v>
      </c>
      <c r="B335" s="3" t="s">
        <v>669</v>
      </c>
      <c r="C335" s="4">
        <v>0</v>
      </c>
      <c r="D335" s="4">
        <v>273.60000000000002</v>
      </c>
      <c r="E335" s="4">
        <v>1368</v>
      </c>
      <c r="F335" s="4">
        <v>1094.4000000000001</v>
      </c>
    </row>
    <row r="336" spans="1:6" ht="12.75" customHeight="1" x14ac:dyDescent="0.2">
      <c r="A336" s="3" t="s">
        <v>670</v>
      </c>
      <c r="B336" s="3" t="s">
        <v>671</v>
      </c>
      <c r="C336" s="4">
        <f>SUM(C337:C696)</f>
        <v>4296076.57</v>
      </c>
      <c r="D336" s="4">
        <f>SUM(D337:D696)</f>
        <v>10674170.66</v>
      </c>
      <c r="E336" s="4">
        <f>SUM(E337:E696)</f>
        <v>10752873.649999999</v>
      </c>
      <c r="F336" s="4">
        <f>SUM(F337:F696)</f>
        <v>4374779.5599999987</v>
      </c>
    </row>
    <row r="337" spans="1:6" ht="12.75" customHeight="1" x14ac:dyDescent="0.2">
      <c r="A337" s="3" t="s">
        <v>672</v>
      </c>
      <c r="B337" s="3" t="s">
        <v>673</v>
      </c>
      <c r="C337" s="4">
        <v>3276.68</v>
      </c>
      <c r="D337" s="4">
        <v>0</v>
      </c>
      <c r="E337" s="4">
        <v>0</v>
      </c>
      <c r="F337" s="4">
        <v>3276.68</v>
      </c>
    </row>
    <row r="338" spans="1:6" ht="12.75" customHeight="1" x14ac:dyDescent="0.2">
      <c r="A338" s="3" t="s">
        <v>674</v>
      </c>
      <c r="B338" s="3" t="s">
        <v>675</v>
      </c>
      <c r="C338" s="4">
        <v>29814.11</v>
      </c>
      <c r="D338" s="4">
        <v>78997.279999999999</v>
      </c>
      <c r="E338" s="4">
        <v>79200</v>
      </c>
      <c r="F338" s="4">
        <v>30016.83</v>
      </c>
    </row>
    <row r="339" spans="1:6" ht="12.75" customHeight="1" x14ac:dyDescent="0.2">
      <c r="A339" s="3" t="s">
        <v>676</v>
      </c>
      <c r="B339" s="3" t="s">
        <v>677</v>
      </c>
      <c r="C339" s="4">
        <v>198.6</v>
      </c>
      <c r="D339" s="4">
        <v>0</v>
      </c>
      <c r="E339" s="4">
        <v>0</v>
      </c>
      <c r="F339" s="4">
        <v>198.6</v>
      </c>
    </row>
    <row r="340" spans="1:6" ht="12.75" customHeight="1" x14ac:dyDescent="0.2">
      <c r="A340" s="3" t="s">
        <v>678</v>
      </c>
      <c r="B340" s="3" t="s">
        <v>679</v>
      </c>
      <c r="C340" s="4">
        <v>550.28</v>
      </c>
      <c r="D340" s="4">
        <v>0</v>
      </c>
      <c r="E340" s="4">
        <v>0</v>
      </c>
      <c r="F340" s="4">
        <v>550.28</v>
      </c>
    </row>
    <row r="341" spans="1:6" ht="12.75" customHeight="1" x14ac:dyDescent="0.2">
      <c r="A341" s="3" t="s">
        <v>680</v>
      </c>
      <c r="B341" s="3" t="s">
        <v>681</v>
      </c>
      <c r="C341" s="4">
        <v>7037.36</v>
      </c>
      <c r="D341" s="4">
        <v>0</v>
      </c>
      <c r="E341" s="4">
        <v>0</v>
      </c>
      <c r="F341" s="4">
        <v>7037.36</v>
      </c>
    </row>
    <row r="342" spans="1:6" ht="12.75" customHeight="1" x14ac:dyDescent="0.2">
      <c r="A342" s="3" t="s">
        <v>682</v>
      </c>
      <c r="B342" s="3" t="s">
        <v>683</v>
      </c>
      <c r="C342" s="4">
        <v>172.51</v>
      </c>
      <c r="D342" s="4">
        <v>0</v>
      </c>
      <c r="E342" s="4">
        <v>0</v>
      </c>
      <c r="F342" s="4">
        <v>172.51</v>
      </c>
    </row>
    <row r="343" spans="1:6" ht="12.75" customHeight="1" x14ac:dyDescent="0.2">
      <c r="A343" s="3" t="s">
        <v>684</v>
      </c>
      <c r="B343" s="3" t="s">
        <v>685</v>
      </c>
      <c r="C343" s="4">
        <v>1920.82</v>
      </c>
      <c r="D343" s="4">
        <v>0</v>
      </c>
      <c r="E343" s="4">
        <v>0</v>
      </c>
      <c r="F343" s="4">
        <v>1920.82</v>
      </c>
    </row>
    <row r="344" spans="1:6" ht="12.75" customHeight="1" x14ac:dyDescent="0.2">
      <c r="A344" s="3" t="s">
        <v>686</v>
      </c>
      <c r="B344" s="3" t="s">
        <v>687</v>
      </c>
      <c r="C344" s="4">
        <v>2872.35</v>
      </c>
      <c r="D344" s="4">
        <v>0</v>
      </c>
      <c r="E344" s="4">
        <v>0</v>
      </c>
      <c r="F344" s="4">
        <v>2872.35</v>
      </c>
    </row>
    <row r="345" spans="1:6" ht="12.75" customHeight="1" x14ac:dyDescent="0.2">
      <c r="A345" s="3" t="s">
        <v>688</v>
      </c>
      <c r="B345" s="3" t="s">
        <v>689</v>
      </c>
      <c r="C345" s="4">
        <v>1354.87</v>
      </c>
      <c r="D345" s="4">
        <v>0</v>
      </c>
      <c r="E345" s="4">
        <v>0</v>
      </c>
      <c r="F345" s="4">
        <v>1354.87</v>
      </c>
    </row>
    <row r="346" spans="1:6" ht="12.75" customHeight="1" x14ac:dyDescent="0.2">
      <c r="A346" s="3" t="s">
        <v>690</v>
      </c>
      <c r="B346" s="3" t="s">
        <v>691</v>
      </c>
      <c r="C346" s="4">
        <v>40.6</v>
      </c>
      <c r="D346" s="4">
        <v>0</v>
      </c>
      <c r="E346" s="4">
        <v>0</v>
      </c>
      <c r="F346" s="4">
        <v>40.6</v>
      </c>
    </row>
    <row r="347" spans="1:6" ht="12.75" customHeight="1" x14ac:dyDescent="0.2">
      <c r="A347" s="3" t="s">
        <v>692</v>
      </c>
      <c r="B347" s="3" t="s">
        <v>693</v>
      </c>
      <c r="C347" s="4">
        <v>60000</v>
      </c>
      <c r="D347" s="4">
        <v>60000</v>
      </c>
      <c r="E347" s="4">
        <v>0</v>
      </c>
      <c r="F347" s="4">
        <v>0</v>
      </c>
    </row>
    <row r="348" spans="1:6" ht="12.75" customHeight="1" x14ac:dyDescent="0.2">
      <c r="A348" s="3" t="s">
        <v>694</v>
      </c>
      <c r="B348" s="3" t="s">
        <v>695</v>
      </c>
      <c r="C348" s="4">
        <v>657.53</v>
      </c>
      <c r="D348" s="4">
        <v>0</v>
      </c>
      <c r="E348" s="4">
        <v>0</v>
      </c>
      <c r="F348" s="4">
        <v>657.53</v>
      </c>
    </row>
    <row r="349" spans="1:6" ht="12.75" customHeight="1" x14ac:dyDescent="0.2">
      <c r="A349" s="3" t="s">
        <v>696</v>
      </c>
      <c r="B349" s="3" t="s">
        <v>697</v>
      </c>
      <c r="C349" s="4">
        <v>12555.41</v>
      </c>
      <c r="D349" s="4">
        <v>12198.17</v>
      </c>
      <c r="E349" s="4">
        <v>4918.3</v>
      </c>
      <c r="F349" s="4">
        <v>5275.54</v>
      </c>
    </row>
    <row r="350" spans="1:6" ht="12.75" customHeight="1" x14ac:dyDescent="0.2">
      <c r="A350" s="3" t="s">
        <v>698</v>
      </c>
      <c r="B350" s="3" t="s">
        <v>699</v>
      </c>
      <c r="C350" s="4">
        <v>180.17</v>
      </c>
      <c r="D350" s="4">
        <v>0</v>
      </c>
      <c r="E350" s="4">
        <v>0</v>
      </c>
      <c r="F350" s="4">
        <v>180.17</v>
      </c>
    </row>
    <row r="351" spans="1:6" ht="12.75" customHeight="1" x14ac:dyDescent="0.2">
      <c r="A351" s="3" t="s">
        <v>700</v>
      </c>
      <c r="B351" s="3" t="s">
        <v>701</v>
      </c>
      <c r="C351" s="4">
        <v>9454.98</v>
      </c>
      <c r="D351" s="4">
        <v>0</v>
      </c>
      <c r="E351" s="4">
        <v>0</v>
      </c>
      <c r="F351" s="4">
        <v>9454.98</v>
      </c>
    </row>
    <row r="352" spans="1:6" ht="12.75" customHeight="1" x14ac:dyDescent="0.2">
      <c r="A352" s="3" t="s">
        <v>702</v>
      </c>
      <c r="B352" s="3" t="s">
        <v>703</v>
      </c>
      <c r="C352" s="4">
        <v>2879.06</v>
      </c>
      <c r="D352" s="4">
        <v>0</v>
      </c>
      <c r="E352" s="4">
        <v>0</v>
      </c>
      <c r="F352" s="4">
        <v>2879.06</v>
      </c>
    </row>
    <row r="353" spans="1:6" ht="12.75" customHeight="1" x14ac:dyDescent="0.2">
      <c r="A353" s="3" t="s">
        <v>704</v>
      </c>
      <c r="B353" s="3" t="s">
        <v>705</v>
      </c>
      <c r="C353" s="4">
        <v>163452.85999999999</v>
      </c>
      <c r="D353" s="4">
        <v>497083.81</v>
      </c>
      <c r="E353" s="4">
        <v>496081.2</v>
      </c>
      <c r="F353" s="4">
        <v>162450.25</v>
      </c>
    </row>
    <row r="354" spans="1:6" ht="12.75" customHeight="1" x14ac:dyDescent="0.2">
      <c r="A354" s="3" t="s">
        <v>706</v>
      </c>
      <c r="B354" s="3" t="s">
        <v>707</v>
      </c>
      <c r="C354" s="4">
        <v>2030.79</v>
      </c>
      <c r="D354" s="4">
        <v>0</v>
      </c>
      <c r="E354" s="4">
        <v>0</v>
      </c>
      <c r="F354" s="4">
        <v>2030.79</v>
      </c>
    </row>
    <row r="355" spans="1:6" ht="12.75" customHeight="1" x14ac:dyDescent="0.2">
      <c r="A355" s="3" t="s">
        <v>708</v>
      </c>
      <c r="B355" s="3" t="s">
        <v>709</v>
      </c>
      <c r="C355" s="4">
        <v>352731.3</v>
      </c>
      <c r="D355" s="4">
        <v>0</v>
      </c>
      <c r="E355" s="4">
        <v>0</v>
      </c>
      <c r="F355" s="4">
        <v>352731.3</v>
      </c>
    </row>
    <row r="356" spans="1:6" ht="12.75" customHeight="1" x14ac:dyDescent="0.2">
      <c r="A356" s="3" t="s">
        <v>710</v>
      </c>
      <c r="B356" s="3" t="s">
        <v>711</v>
      </c>
      <c r="C356" s="4">
        <v>32</v>
      </c>
      <c r="D356" s="4">
        <v>0</v>
      </c>
      <c r="E356" s="4">
        <v>0</v>
      </c>
      <c r="F356" s="4">
        <v>32</v>
      </c>
    </row>
    <row r="357" spans="1:6" ht="12.75" customHeight="1" x14ac:dyDescent="0.2">
      <c r="A357" s="3" t="s">
        <v>712</v>
      </c>
      <c r="B357" s="3" t="s">
        <v>713</v>
      </c>
      <c r="C357" s="4">
        <v>175.68</v>
      </c>
      <c r="D357" s="4">
        <v>0</v>
      </c>
      <c r="E357" s="4">
        <v>0</v>
      </c>
      <c r="F357" s="4">
        <v>175.68</v>
      </c>
    </row>
    <row r="358" spans="1:6" ht="12.75" customHeight="1" x14ac:dyDescent="0.2">
      <c r="A358" s="3" t="s">
        <v>714</v>
      </c>
      <c r="B358" s="3" t="s">
        <v>715</v>
      </c>
      <c r="C358" s="4">
        <v>2400.54</v>
      </c>
      <c r="D358" s="4">
        <v>0</v>
      </c>
      <c r="E358" s="4">
        <v>0</v>
      </c>
      <c r="F358" s="4">
        <v>2400.54</v>
      </c>
    </row>
    <row r="359" spans="1:6" ht="12.75" customHeight="1" x14ac:dyDescent="0.2">
      <c r="A359" s="3" t="s">
        <v>716</v>
      </c>
      <c r="B359" s="3" t="s">
        <v>717</v>
      </c>
      <c r="C359" s="4">
        <v>5161.57</v>
      </c>
      <c r="D359" s="4">
        <v>0</v>
      </c>
      <c r="E359" s="4">
        <v>0</v>
      </c>
      <c r="F359" s="4">
        <v>5161.57</v>
      </c>
    </row>
    <row r="360" spans="1:6" ht="12.75" customHeight="1" x14ac:dyDescent="0.2">
      <c r="A360" s="3" t="s">
        <v>718</v>
      </c>
      <c r="B360" s="3" t="s">
        <v>719</v>
      </c>
      <c r="C360" s="4">
        <v>1028.5</v>
      </c>
      <c r="D360" s="4">
        <v>0</v>
      </c>
      <c r="E360" s="4">
        <v>0</v>
      </c>
      <c r="F360" s="4">
        <v>1028.5</v>
      </c>
    </row>
    <row r="361" spans="1:6" ht="12.75" customHeight="1" x14ac:dyDescent="0.2">
      <c r="A361" s="3" t="s">
        <v>720</v>
      </c>
      <c r="B361" s="3" t="s">
        <v>721</v>
      </c>
      <c r="C361" s="4">
        <v>6802.05</v>
      </c>
      <c r="D361" s="4">
        <v>0</v>
      </c>
      <c r="E361" s="4">
        <v>0</v>
      </c>
      <c r="F361" s="4">
        <v>6802.05</v>
      </c>
    </row>
    <row r="362" spans="1:6" ht="12.75" customHeight="1" x14ac:dyDescent="0.2">
      <c r="A362" s="3" t="s">
        <v>722</v>
      </c>
      <c r="B362" s="3" t="s">
        <v>723</v>
      </c>
      <c r="C362" s="4">
        <v>2048</v>
      </c>
      <c r="D362" s="4">
        <v>0</v>
      </c>
      <c r="E362" s="4">
        <v>0</v>
      </c>
      <c r="F362" s="4">
        <v>2048</v>
      </c>
    </row>
    <row r="363" spans="1:6" ht="12.75" customHeight="1" x14ac:dyDescent="0.2">
      <c r="A363" s="3" t="s">
        <v>724</v>
      </c>
      <c r="B363" s="3" t="s">
        <v>725</v>
      </c>
      <c r="C363" s="4">
        <v>7217.14</v>
      </c>
      <c r="D363" s="4">
        <v>0</v>
      </c>
      <c r="E363" s="4">
        <v>0</v>
      </c>
      <c r="F363" s="4">
        <v>7217.14</v>
      </c>
    </row>
    <row r="364" spans="1:6" ht="12.75" customHeight="1" x14ac:dyDescent="0.2">
      <c r="A364" s="3" t="s">
        <v>726</v>
      </c>
      <c r="B364" s="3" t="s">
        <v>727</v>
      </c>
      <c r="C364" s="4">
        <v>266</v>
      </c>
      <c r="D364" s="4">
        <v>0</v>
      </c>
      <c r="E364" s="4">
        <v>0</v>
      </c>
      <c r="F364" s="4">
        <v>266</v>
      </c>
    </row>
    <row r="365" spans="1:6" ht="12.75" customHeight="1" x14ac:dyDescent="0.2">
      <c r="A365" s="3" t="s">
        <v>728</v>
      </c>
      <c r="B365" s="3" t="s">
        <v>729</v>
      </c>
      <c r="C365" s="4">
        <v>29177.67</v>
      </c>
      <c r="D365" s="4">
        <v>58496.95</v>
      </c>
      <c r="E365" s="4">
        <v>90529.2</v>
      </c>
      <c r="F365" s="4">
        <v>61209.919999999998</v>
      </c>
    </row>
    <row r="366" spans="1:6" ht="12.75" customHeight="1" x14ac:dyDescent="0.2">
      <c r="A366" s="3" t="s">
        <v>730</v>
      </c>
      <c r="B366" s="3" t="s">
        <v>731</v>
      </c>
      <c r="C366" s="4">
        <v>3915.2</v>
      </c>
      <c r="D366" s="4">
        <v>0</v>
      </c>
      <c r="E366" s="4">
        <v>0</v>
      </c>
      <c r="F366" s="4">
        <v>3915.2</v>
      </c>
    </row>
    <row r="367" spans="1:6" ht="12.75" customHeight="1" x14ac:dyDescent="0.2">
      <c r="A367" s="3" t="s">
        <v>732</v>
      </c>
      <c r="B367" s="3" t="s">
        <v>733</v>
      </c>
      <c r="C367" s="4">
        <v>484.01</v>
      </c>
      <c r="D367" s="4">
        <v>0</v>
      </c>
      <c r="E367" s="4">
        <v>0</v>
      </c>
      <c r="F367" s="4">
        <v>484.01</v>
      </c>
    </row>
    <row r="368" spans="1:6" ht="12.75" customHeight="1" x14ac:dyDescent="0.2">
      <c r="A368" s="3" t="s">
        <v>734</v>
      </c>
      <c r="B368" s="3" t="s">
        <v>735</v>
      </c>
      <c r="C368" s="4">
        <v>76246.38</v>
      </c>
      <c r="D368" s="4">
        <v>219034.88</v>
      </c>
      <c r="E368" s="4">
        <v>218635.4</v>
      </c>
      <c r="F368" s="4">
        <v>75846.899999999994</v>
      </c>
    </row>
    <row r="369" spans="1:6" ht="12.75" customHeight="1" x14ac:dyDescent="0.2">
      <c r="A369" s="3" t="s">
        <v>736</v>
      </c>
      <c r="B369" s="3" t="s">
        <v>737</v>
      </c>
      <c r="C369" s="4">
        <v>102811.6</v>
      </c>
      <c r="D369" s="4">
        <v>221305.95</v>
      </c>
      <c r="E369" s="4">
        <v>123326.55</v>
      </c>
      <c r="F369" s="4">
        <v>4832.2</v>
      </c>
    </row>
    <row r="370" spans="1:6" ht="12.75" customHeight="1" x14ac:dyDescent="0.2">
      <c r="A370" s="3" t="s">
        <v>738</v>
      </c>
      <c r="B370" s="3" t="s">
        <v>739</v>
      </c>
      <c r="C370" s="4">
        <v>150.84</v>
      </c>
      <c r="D370" s="4">
        <v>0</v>
      </c>
      <c r="E370" s="4">
        <v>0</v>
      </c>
      <c r="F370" s="4">
        <v>150.84</v>
      </c>
    </row>
    <row r="371" spans="1:6" ht="12.75" customHeight="1" x14ac:dyDescent="0.2">
      <c r="A371" s="3" t="s">
        <v>740</v>
      </c>
      <c r="B371" s="3" t="s">
        <v>741</v>
      </c>
      <c r="C371" s="4">
        <v>60590.54</v>
      </c>
      <c r="D371" s="4">
        <v>0</v>
      </c>
      <c r="E371" s="4">
        <v>0</v>
      </c>
      <c r="F371" s="4">
        <v>60590.54</v>
      </c>
    </row>
    <row r="372" spans="1:6" ht="12.75" customHeight="1" x14ac:dyDescent="0.2">
      <c r="A372" s="3" t="s">
        <v>742</v>
      </c>
      <c r="B372" s="3" t="s">
        <v>743</v>
      </c>
      <c r="C372" s="4">
        <v>1774.41</v>
      </c>
      <c r="D372" s="4">
        <v>0</v>
      </c>
      <c r="E372" s="4">
        <v>0</v>
      </c>
      <c r="F372" s="4">
        <v>1774.41</v>
      </c>
    </row>
    <row r="373" spans="1:6" ht="12.75" customHeight="1" x14ac:dyDescent="0.2">
      <c r="A373" s="3" t="s">
        <v>744</v>
      </c>
      <c r="B373" s="3" t="s">
        <v>745</v>
      </c>
      <c r="C373" s="4">
        <v>593.6</v>
      </c>
      <c r="D373" s="4">
        <v>0</v>
      </c>
      <c r="E373" s="4">
        <v>0</v>
      </c>
      <c r="F373" s="4">
        <v>593.6</v>
      </c>
    </row>
    <row r="374" spans="1:6" ht="12.75" customHeight="1" x14ac:dyDescent="0.2">
      <c r="A374" s="3" t="s">
        <v>746</v>
      </c>
      <c r="B374" s="3" t="s">
        <v>747</v>
      </c>
      <c r="C374" s="4">
        <v>25677.37</v>
      </c>
      <c r="D374" s="4">
        <v>85752.41</v>
      </c>
      <c r="E374" s="4">
        <v>89604</v>
      </c>
      <c r="F374" s="4">
        <v>29528.959999999999</v>
      </c>
    </row>
    <row r="375" spans="1:6" ht="12.75" customHeight="1" x14ac:dyDescent="0.2">
      <c r="A375" s="3" t="s">
        <v>748</v>
      </c>
      <c r="B375" s="3" t="s">
        <v>749</v>
      </c>
      <c r="C375" s="4">
        <v>6930</v>
      </c>
      <c r="D375" s="4">
        <v>6930</v>
      </c>
      <c r="E375" s="4">
        <v>0</v>
      </c>
      <c r="F375" s="4">
        <v>0</v>
      </c>
    </row>
    <row r="376" spans="1:6" ht="12.75" customHeight="1" x14ac:dyDescent="0.2">
      <c r="A376" s="3" t="s">
        <v>750</v>
      </c>
      <c r="B376" s="3" t="s">
        <v>751</v>
      </c>
      <c r="C376" s="4">
        <v>150</v>
      </c>
      <c r="D376" s="4">
        <v>0</v>
      </c>
      <c r="E376" s="4">
        <v>0</v>
      </c>
      <c r="F376" s="4">
        <v>150</v>
      </c>
    </row>
    <row r="377" spans="1:6" ht="12.75" customHeight="1" x14ac:dyDescent="0.2">
      <c r="A377" s="3" t="s">
        <v>752</v>
      </c>
      <c r="B377" s="3" t="s">
        <v>753</v>
      </c>
      <c r="C377" s="4">
        <v>5135.47</v>
      </c>
      <c r="D377" s="4">
        <v>11375.6</v>
      </c>
      <c r="E377" s="4">
        <v>7524</v>
      </c>
      <c r="F377" s="4">
        <v>1283.8699999999999</v>
      </c>
    </row>
    <row r="378" spans="1:6" ht="12.75" customHeight="1" x14ac:dyDescent="0.2">
      <c r="A378" s="3" t="s">
        <v>754</v>
      </c>
      <c r="B378" s="3" t="s">
        <v>755</v>
      </c>
      <c r="C378" s="4">
        <v>46861.19</v>
      </c>
      <c r="D378" s="4">
        <v>116690.57</v>
      </c>
      <c r="E378" s="4">
        <v>112518</v>
      </c>
      <c r="F378" s="4">
        <v>42688.62</v>
      </c>
    </row>
    <row r="379" spans="1:6" ht="12.75" customHeight="1" x14ac:dyDescent="0.2">
      <c r="A379" s="3" t="s">
        <v>756</v>
      </c>
      <c r="B379" s="3" t="s">
        <v>757</v>
      </c>
      <c r="C379" s="4">
        <v>15406.42</v>
      </c>
      <c r="D379" s="4">
        <v>56361.43</v>
      </c>
      <c r="E379" s="4">
        <v>60534</v>
      </c>
      <c r="F379" s="4">
        <v>19578.990000000002</v>
      </c>
    </row>
    <row r="380" spans="1:6" ht="12.75" customHeight="1" x14ac:dyDescent="0.2">
      <c r="A380" s="3" t="s">
        <v>758</v>
      </c>
      <c r="B380" s="3" t="s">
        <v>759</v>
      </c>
      <c r="C380" s="4">
        <v>5777.4</v>
      </c>
      <c r="D380" s="4">
        <v>19835.990000000002</v>
      </c>
      <c r="E380" s="4">
        <v>19836</v>
      </c>
      <c r="F380" s="4">
        <v>5777.41</v>
      </c>
    </row>
    <row r="381" spans="1:6" ht="12.75" customHeight="1" x14ac:dyDescent="0.2">
      <c r="A381" s="3" t="s">
        <v>760</v>
      </c>
      <c r="B381" s="3" t="s">
        <v>761</v>
      </c>
      <c r="C381" s="4">
        <v>24393.49</v>
      </c>
      <c r="D381" s="4">
        <v>83742.460000000006</v>
      </c>
      <c r="E381" s="4">
        <v>88236</v>
      </c>
      <c r="F381" s="4">
        <v>28887.03</v>
      </c>
    </row>
    <row r="382" spans="1:6" ht="12.75" customHeight="1" x14ac:dyDescent="0.2">
      <c r="A382" s="3" t="s">
        <v>762</v>
      </c>
      <c r="B382" s="3" t="s">
        <v>763</v>
      </c>
      <c r="C382" s="4">
        <v>6156</v>
      </c>
      <c r="D382" s="4">
        <v>17100</v>
      </c>
      <c r="E382" s="4">
        <v>16416</v>
      </c>
      <c r="F382" s="4">
        <v>5472</v>
      </c>
    </row>
    <row r="383" spans="1:6" ht="12.75" customHeight="1" x14ac:dyDescent="0.2">
      <c r="A383" s="3" t="s">
        <v>764</v>
      </c>
      <c r="B383" s="3" t="s">
        <v>765</v>
      </c>
      <c r="C383" s="4">
        <v>2736</v>
      </c>
      <c r="D383" s="4">
        <v>9576</v>
      </c>
      <c r="E383" s="4">
        <v>11970</v>
      </c>
      <c r="F383" s="4">
        <v>5130</v>
      </c>
    </row>
    <row r="384" spans="1:6" ht="12.75" customHeight="1" x14ac:dyDescent="0.2">
      <c r="A384" s="3" t="s">
        <v>766</v>
      </c>
      <c r="B384" s="3" t="s">
        <v>767</v>
      </c>
      <c r="C384" s="4">
        <v>0</v>
      </c>
      <c r="D384" s="4">
        <v>4788</v>
      </c>
      <c r="E384" s="4">
        <v>4788</v>
      </c>
      <c r="F384" s="4">
        <v>0</v>
      </c>
    </row>
    <row r="385" spans="1:6" ht="12.75" customHeight="1" x14ac:dyDescent="0.2">
      <c r="A385" s="3" t="s">
        <v>768</v>
      </c>
      <c r="B385" s="3" t="s">
        <v>769</v>
      </c>
      <c r="C385" s="4">
        <v>66</v>
      </c>
      <c r="D385" s="4">
        <v>0</v>
      </c>
      <c r="E385" s="4">
        <v>0</v>
      </c>
      <c r="F385" s="4">
        <v>66</v>
      </c>
    </row>
    <row r="386" spans="1:6" ht="12.75" customHeight="1" x14ac:dyDescent="0.2">
      <c r="A386" s="3" t="s">
        <v>770</v>
      </c>
      <c r="B386" s="3" t="s">
        <v>771</v>
      </c>
      <c r="C386" s="4">
        <v>10270.950000000001</v>
      </c>
      <c r="D386" s="4">
        <v>42534.2</v>
      </c>
      <c r="E386" s="4">
        <v>44460</v>
      </c>
      <c r="F386" s="4">
        <v>12196.75</v>
      </c>
    </row>
    <row r="387" spans="1:6" ht="12.75" customHeight="1" x14ac:dyDescent="0.2">
      <c r="A387" s="3" t="s">
        <v>772</v>
      </c>
      <c r="B387" s="3" t="s">
        <v>773</v>
      </c>
      <c r="C387" s="4">
        <v>126</v>
      </c>
      <c r="D387" s="4">
        <v>0</v>
      </c>
      <c r="E387" s="4">
        <v>0</v>
      </c>
      <c r="F387" s="4">
        <v>126</v>
      </c>
    </row>
    <row r="388" spans="1:6" ht="12.75" customHeight="1" x14ac:dyDescent="0.2">
      <c r="A388" s="3" t="s">
        <v>774</v>
      </c>
      <c r="B388" s="3" t="s">
        <v>775</v>
      </c>
      <c r="C388" s="4">
        <v>13480.62</v>
      </c>
      <c r="D388" s="4">
        <v>43407.5</v>
      </c>
      <c r="E388" s="4">
        <v>48222</v>
      </c>
      <c r="F388" s="4">
        <v>18295.12</v>
      </c>
    </row>
    <row r="389" spans="1:6" ht="12.75" customHeight="1" x14ac:dyDescent="0.2">
      <c r="A389" s="3" t="s">
        <v>776</v>
      </c>
      <c r="B389" s="3" t="s">
        <v>777</v>
      </c>
      <c r="C389" s="4">
        <v>1200</v>
      </c>
      <c r="D389" s="4">
        <v>0</v>
      </c>
      <c r="E389" s="4">
        <v>0</v>
      </c>
      <c r="F389" s="4">
        <v>1200</v>
      </c>
    </row>
    <row r="390" spans="1:6" ht="12.75" customHeight="1" x14ac:dyDescent="0.2">
      <c r="A390" s="3" t="s">
        <v>778</v>
      </c>
      <c r="B390" s="3" t="s">
        <v>779</v>
      </c>
      <c r="C390" s="4">
        <v>3000</v>
      </c>
      <c r="D390" s="4">
        <v>0</v>
      </c>
      <c r="E390" s="4">
        <v>0</v>
      </c>
      <c r="F390" s="4">
        <v>3000</v>
      </c>
    </row>
    <row r="391" spans="1:6" ht="12.75" customHeight="1" x14ac:dyDescent="0.2">
      <c r="A391" s="3" t="s">
        <v>780</v>
      </c>
      <c r="B391" s="3" t="s">
        <v>781</v>
      </c>
      <c r="C391" s="4">
        <v>2400</v>
      </c>
      <c r="D391" s="4">
        <v>0</v>
      </c>
      <c r="E391" s="4">
        <v>0</v>
      </c>
      <c r="F391" s="4">
        <v>2400</v>
      </c>
    </row>
    <row r="392" spans="1:6" ht="12.75" customHeight="1" x14ac:dyDescent="0.2">
      <c r="A392" s="3" t="s">
        <v>782</v>
      </c>
      <c r="B392" s="3" t="s">
        <v>783</v>
      </c>
      <c r="C392" s="4">
        <v>16048.35</v>
      </c>
      <c r="D392" s="4">
        <v>52889.27</v>
      </c>
      <c r="E392" s="4">
        <v>45828</v>
      </c>
      <c r="F392" s="4">
        <v>8987.08</v>
      </c>
    </row>
    <row r="393" spans="1:6" ht="12.75" customHeight="1" x14ac:dyDescent="0.2">
      <c r="A393" s="3" t="s">
        <v>784</v>
      </c>
      <c r="B393" s="3" t="s">
        <v>785</v>
      </c>
      <c r="C393" s="4">
        <v>4788</v>
      </c>
      <c r="D393" s="4">
        <v>8208</v>
      </c>
      <c r="E393" s="4">
        <v>3420</v>
      </c>
      <c r="F393" s="4">
        <v>0</v>
      </c>
    </row>
    <row r="394" spans="1:6" ht="12.75" customHeight="1" x14ac:dyDescent="0.2">
      <c r="A394" s="3" t="s">
        <v>786</v>
      </c>
      <c r="B394" s="3" t="s">
        <v>787</v>
      </c>
      <c r="C394" s="4">
        <v>20541.89</v>
      </c>
      <c r="D394" s="4">
        <v>59592.13</v>
      </c>
      <c r="E394" s="4">
        <v>60876</v>
      </c>
      <c r="F394" s="4">
        <v>21825.759999999998</v>
      </c>
    </row>
    <row r="395" spans="1:6" ht="12.75" customHeight="1" x14ac:dyDescent="0.2">
      <c r="A395" s="3" t="s">
        <v>788</v>
      </c>
      <c r="B395" s="3" t="s">
        <v>789</v>
      </c>
      <c r="C395" s="4">
        <v>90901.96</v>
      </c>
      <c r="D395" s="4">
        <v>290576.31</v>
      </c>
      <c r="E395" s="4">
        <v>290576.31</v>
      </c>
      <c r="F395" s="4">
        <v>90901.96</v>
      </c>
    </row>
    <row r="396" spans="1:6" ht="12.75" customHeight="1" x14ac:dyDescent="0.2">
      <c r="A396" s="3" t="s">
        <v>790</v>
      </c>
      <c r="B396" s="3" t="s">
        <v>791</v>
      </c>
      <c r="C396" s="4">
        <v>11628</v>
      </c>
      <c r="D396" s="4">
        <v>34200</v>
      </c>
      <c r="E396" s="4">
        <v>36936</v>
      </c>
      <c r="F396" s="4">
        <v>14364</v>
      </c>
    </row>
    <row r="397" spans="1:6" ht="12.75" customHeight="1" x14ac:dyDescent="0.2">
      <c r="A397" s="3" t="s">
        <v>792</v>
      </c>
      <c r="B397" s="3" t="s">
        <v>793</v>
      </c>
      <c r="C397" s="4">
        <v>612</v>
      </c>
      <c r="D397" s="4">
        <v>0</v>
      </c>
      <c r="E397" s="4">
        <v>0</v>
      </c>
      <c r="F397" s="4">
        <v>612</v>
      </c>
    </row>
    <row r="398" spans="1:6" ht="12.75" customHeight="1" x14ac:dyDescent="0.2">
      <c r="A398" s="3" t="s">
        <v>794</v>
      </c>
      <c r="B398" s="3" t="s">
        <v>795</v>
      </c>
      <c r="C398" s="4">
        <v>8955.76</v>
      </c>
      <c r="D398" s="4">
        <v>0</v>
      </c>
      <c r="E398" s="4">
        <v>0</v>
      </c>
      <c r="F398" s="4">
        <v>8955.76</v>
      </c>
    </row>
    <row r="399" spans="1:6" ht="12.75" customHeight="1" x14ac:dyDescent="0.2">
      <c r="A399" s="3" t="s">
        <v>796</v>
      </c>
      <c r="B399" s="3" t="s">
        <v>797</v>
      </c>
      <c r="C399" s="4">
        <v>434.8</v>
      </c>
      <c r="D399" s="4">
        <v>12423.72</v>
      </c>
      <c r="E399" s="4">
        <v>20976</v>
      </c>
      <c r="F399" s="4">
        <v>8987.08</v>
      </c>
    </row>
    <row r="400" spans="1:6" ht="12.75" customHeight="1" x14ac:dyDescent="0.2">
      <c r="A400" s="3" t="s">
        <v>798</v>
      </c>
      <c r="B400" s="3" t="s">
        <v>799</v>
      </c>
      <c r="C400" s="4">
        <v>1283.8699999999999</v>
      </c>
      <c r="D400" s="4">
        <v>5556.13</v>
      </c>
      <c r="E400" s="4">
        <v>6840</v>
      </c>
      <c r="F400" s="4">
        <v>2567.7399999999998</v>
      </c>
    </row>
    <row r="401" spans="1:6" ht="12.75" customHeight="1" x14ac:dyDescent="0.2">
      <c r="A401" s="3" t="s">
        <v>800</v>
      </c>
      <c r="B401" s="3" t="s">
        <v>801</v>
      </c>
      <c r="C401" s="4">
        <v>19440</v>
      </c>
      <c r="D401" s="4">
        <v>59616</v>
      </c>
      <c r="E401" s="4">
        <v>55728</v>
      </c>
      <c r="F401" s="4">
        <v>15552</v>
      </c>
    </row>
    <row r="402" spans="1:6" ht="12.75" customHeight="1" x14ac:dyDescent="0.2">
      <c r="A402" s="3" t="s">
        <v>802</v>
      </c>
      <c r="B402" s="3" t="s">
        <v>803</v>
      </c>
      <c r="C402" s="4">
        <v>7703.21</v>
      </c>
      <c r="D402" s="4">
        <v>20751.37</v>
      </c>
      <c r="E402" s="4">
        <v>24282</v>
      </c>
      <c r="F402" s="4">
        <v>11233.84</v>
      </c>
    </row>
    <row r="403" spans="1:6" ht="12.75" customHeight="1" x14ac:dyDescent="0.2">
      <c r="A403" s="3" t="s">
        <v>804</v>
      </c>
      <c r="B403" s="3" t="s">
        <v>805</v>
      </c>
      <c r="C403" s="4">
        <v>5135.47</v>
      </c>
      <c r="D403" s="4">
        <v>17784</v>
      </c>
      <c r="E403" s="4">
        <v>17784</v>
      </c>
      <c r="F403" s="4">
        <v>5135.47</v>
      </c>
    </row>
    <row r="404" spans="1:6" ht="12.75" customHeight="1" x14ac:dyDescent="0.2">
      <c r="A404" s="3" t="s">
        <v>806</v>
      </c>
      <c r="B404" s="3" t="s">
        <v>807</v>
      </c>
      <c r="C404" s="4">
        <v>57668.95</v>
      </c>
      <c r="D404" s="4">
        <v>109034.76</v>
      </c>
      <c r="E404" s="4">
        <v>74810.98</v>
      </c>
      <c r="F404" s="4">
        <v>23445.17</v>
      </c>
    </row>
    <row r="405" spans="1:6" ht="12.75" customHeight="1" x14ac:dyDescent="0.2">
      <c r="A405" s="3" t="s">
        <v>808</v>
      </c>
      <c r="B405" s="3" t="s">
        <v>809</v>
      </c>
      <c r="C405" s="4">
        <v>19258.02</v>
      </c>
      <c r="D405" s="4">
        <v>58055.87</v>
      </c>
      <c r="E405" s="4">
        <v>56772</v>
      </c>
      <c r="F405" s="4">
        <v>17974.150000000001</v>
      </c>
    </row>
    <row r="406" spans="1:6" ht="12.75" customHeight="1" x14ac:dyDescent="0.2">
      <c r="A406" s="3" t="s">
        <v>810</v>
      </c>
      <c r="B406" s="3" t="s">
        <v>811</v>
      </c>
      <c r="C406" s="4">
        <v>6156</v>
      </c>
      <c r="D406" s="4">
        <v>15048</v>
      </c>
      <c r="E406" s="4">
        <v>21888</v>
      </c>
      <c r="F406" s="4">
        <v>12996</v>
      </c>
    </row>
    <row r="407" spans="1:6" ht="12.75" customHeight="1" x14ac:dyDescent="0.2">
      <c r="A407" s="3" t="s">
        <v>812</v>
      </c>
      <c r="B407" s="3" t="s">
        <v>813</v>
      </c>
      <c r="C407" s="4">
        <v>9629.01</v>
      </c>
      <c r="D407" s="4">
        <v>34062.85</v>
      </c>
      <c r="E407" s="4">
        <v>42408</v>
      </c>
      <c r="F407" s="4">
        <v>17974.16</v>
      </c>
    </row>
    <row r="408" spans="1:6" ht="12.75" customHeight="1" x14ac:dyDescent="0.2">
      <c r="A408" s="3" t="s">
        <v>814</v>
      </c>
      <c r="B408" s="3" t="s">
        <v>815</v>
      </c>
      <c r="C408" s="4">
        <v>4504.8</v>
      </c>
      <c r="D408" s="4">
        <v>6627.8</v>
      </c>
      <c r="E408" s="4">
        <v>4000</v>
      </c>
      <c r="F408" s="4">
        <v>1877</v>
      </c>
    </row>
    <row r="409" spans="1:6" ht="12.75" customHeight="1" x14ac:dyDescent="0.2">
      <c r="A409" s="3" t="s">
        <v>816</v>
      </c>
      <c r="B409" s="3" t="s">
        <v>817</v>
      </c>
      <c r="C409" s="4">
        <v>7703.21</v>
      </c>
      <c r="D409" s="4">
        <v>23340.13</v>
      </c>
      <c r="E409" s="4">
        <v>24624</v>
      </c>
      <c r="F409" s="4">
        <v>8987.08</v>
      </c>
    </row>
    <row r="410" spans="1:6" ht="12.75" customHeight="1" x14ac:dyDescent="0.2">
      <c r="A410" s="3" t="s">
        <v>818</v>
      </c>
      <c r="B410" s="3" t="s">
        <v>819</v>
      </c>
      <c r="C410" s="4">
        <v>800</v>
      </c>
      <c r="D410" s="4">
        <v>0</v>
      </c>
      <c r="E410" s="4">
        <v>0</v>
      </c>
      <c r="F410" s="4">
        <v>800</v>
      </c>
    </row>
    <row r="411" spans="1:6" ht="12.75" customHeight="1" x14ac:dyDescent="0.2">
      <c r="A411" s="3" t="s">
        <v>820</v>
      </c>
      <c r="B411" s="3" t="s">
        <v>821</v>
      </c>
      <c r="C411" s="4">
        <v>3851.6</v>
      </c>
      <c r="D411" s="4">
        <v>11628</v>
      </c>
      <c r="E411" s="4">
        <v>11628</v>
      </c>
      <c r="F411" s="4">
        <v>3851.6</v>
      </c>
    </row>
    <row r="412" spans="1:6" ht="12.75" customHeight="1" x14ac:dyDescent="0.2">
      <c r="A412" s="3" t="s">
        <v>822</v>
      </c>
      <c r="B412" s="3" t="s">
        <v>823</v>
      </c>
      <c r="C412" s="4">
        <v>18616.09</v>
      </c>
      <c r="D412" s="4">
        <v>53741.54</v>
      </c>
      <c r="E412" s="4">
        <v>49248</v>
      </c>
      <c r="F412" s="4">
        <v>14122.55</v>
      </c>
    </row>
    <row r="413" spans="1:6" ht="12.75" customHeight="1" x14ac:dyDescent="0.2">
      <c r="A413" s="3" t="s">
        <v>824</v>
      </c>
      <c r="B413" s="3" t="s">
        <v>825</v>
      </c>
      <c r="C413" s="4">
        <v>2052</v>
      </c>
      <c r="D413" s="4">
        <v>6156</v>
      </c>
      <c r="E413" s="4">
        <v>4104</v>
      </c>
      <c r="F413" s="4">
        <v>0</v>
      </c>
    </row>
    <row r="414" spans="1:6" ht="12.75" customHeight="1" x14ac:dyDescent="0.2">
      <c r="A414" s="3" t="s">
        <v>826</v>
      </c>
      <c r="B414" s="3" t="s">
        <v>827</v>
      </c>
      <c r="C414" s="4">
        <v>0</v>
      </c>
      <c r="D414" s="4">
        <v>1325.94</v>
      </c>
      <c r="E414" s="4">
        <v>1325.94</v>
      </c>
      <c r="F414" s="4">
        <v>0</v>
      </c>
    </row>
    <row r="415" spans="1:6" ht="12.75" customHeight="1" x14ac:dyDescent="0.2">
      <c r="A415" s="3" t="s">
        <v>828</v>
      </c>
      <c r="B415" s="3" t="s">
        <v>829</v>
      </c>
      <c r="C415" s="4">
        <v>21888</v>
      </c>
      <c r="D415" s="4">
        <v>70452</v>
      </c>
      <c r="E415" s="4">
        <v>79344</v>
      </c>
      <c r="F415" s="4">
        <v>30780</v>
      </c>
    </row>
    <row r="416" spans="1:6" ht="12.75" customHeight="1" x14ac:dyDescent="0.2">
      <c r="A416" s="3" t="s">
        <v>830</v>
      </c>
      <c r="B416" s="3" t="s">
        <v>831</v>
      </c>
      <c r="C416" s="4">
        <v>2400</v>
      </c>
      <c r="D416" s="4">
        <v>0</v>
      </c>
      <c r="E416" s="4">
        <v>0</v>
      </c>
      <c r="F416" s="4">
        <v>2400</v>
      </c>
    </row>
    <row r="417" spans="1:6" ht="12.75" customHeight="1" x14ac:dyDescent="0.2">
      <c r="A417" s="3" t="s">
        <v>832</v>
      </c>
      <c r="B417" s="3" t="s">
        <v>833</v>
      </c>
      <c r="C417" s="4">
        <v>0</v>
      </c>
      <c r="D417" s="4">
        <v>0</v>
      </c>
      <c r="E417" s="4">
        <v>2736</v>
      </c>
      <c r="F417" s="4">
        <v>2736</v>
      </c>
    </row>
    <row r="418" spans="1:6" ht="12.75" customHeight="1" x14ac:dyDescent="0.2">
      <c r="A418" s="3" t="s">
        <v>834</v>
      </c>
      <c r="B418" s="3" t="s">
        <v>835</v>
      </c>
      <c r="C418" s="4">
        <v>14364</v>
      </c>
      <c r="D418" s="4">
        <v>44172</v>
      </c>
      <c r="E418" s="4">
        <v>44172</v>
      </c>
      <c r="F418" s="4">
        <v>14364</v>
      </c>
    </row>
    <row r="419" spans="1:6" ht="12.75" customHeight="1" x14ac:dyDescent="0.2">
      <c r="A419" s="3" t="s">
        <v>836</v>
      </c>
      <c r="B419" s="3" t="s">
        <v>837</v>
      </c>
      <c r="C419" s="4">
        <v>28245.1</v>
      </c>
      <c r="D419" s="4">
        <v>94360.02</v>
      </c>
      <c r="E419" s="4">
        <v>104310</v>
      </c>
      <c r="F419" s="4">
        <v>38195.08</v>
      </c>
    </row>
    <row r="420" spans="1:6" ht="12.75" customHeight="1" x14ac:dyDescent="0.2">
      <c r="A420" s="3" t="s">
        <v>838</v>
      </c>
      <c r="B420" s="3" t="s">
        <v>839</v>
      </c>
      <c r="C420" s="4">
        <v>23940</v>
      </c>
      <c r="D420" s="4">
        <v>73188</v>
      </c>
      <c r="E420" s="4">
        <v>87210</v>
      </c>
      <c r="F420" s="4">
        <v>37962</v>
      </c>
    </row>
    <row r="421" spans="1:6" ht="12.75" customHeight="1" x14ac:dyDescent="0.2">
      <c r="A421" s="3" t="s">
        <v>840</v>
      </c>
      <c r="B421" s="3" t="s">
        <v>841</v>
      </c>
      <c r="C421" s="4">
        <v>6156</v>
      </c>
      <c r="D421" s="4">
        <v>23940</v>
      </c>
      <c r="E421" s="4">
        <v>19836</v>
      </c>
      <c r="F421" s="4">
        <v>2052</v>
      </c>
    </row>
    <row r="422" spans="1:6" ht="12.75" customHeight="1" x14ac:dyDescent="0.2">
      <c r="A422" s="3" t="s">
        <v>842</v>
      </c>
      <c r="B422" s="3" t="s">
        <v>843</v>
      </c>
      <c r="C422" s="4">
        <v>684</v>
      </c>
      <c r="D422" s="4">
        <v>6840</v>
      </c>
      <c r="E422" s="4">
        <v>10944</v>
      </c>
      <c r="F422" s="4">
        <v>4788</v>
      </c>
    </row>
    <row r="423" spans="1:6" ht="12.75" customHeight="1" x14ac:dyDescent="0.2">
      <c r="A423" s="3" t="s">
        <v>844</v>
      </c>
      <c r="B423" s="3" t="s">
        <v>845</v>
      </c>
      <c r="C423" s="4">
        <v>16893</v>
      </c>
      <c r="D423" s="4">
        <v>53489.85</v>
      </c>
      <c r="E423" s="4">
        <v>57150</v>
      </c>
      <c r="F423" s="4">
        <v>20553.150000000001</v>
      </c>
    </row>
    <row r="424" spans="1:6" ht="12.75" customHeight="1" x14ac:dyDescent="0.2">
      <c r="A424" s="3" t="s">
        <v>846</v>
      </c>
      <c r="B424" s="3" t="s">
        <v>847</v>
      </c>
      <c r="C424" s="4">
        <v>15372.63</v>
      </c>
      <c r="D424" s="4">
        <v>44856.24</v>
      </c>
      <c r="E424" s="4">
        <v>39000</v>
      </c>
      <c r="F424" s="4">
        <v>9516.39</v>
      </c>
    </row>
    <row r="425" spans="1:6" ht="12.75" customHeight="1" x14ac:dyDescent="0.2">
      <c r="A425" s="3" t="s">
        <v>848</v>
      </c>
      <c r="B425" s="3" t="s">
        <v>849</v>
      </c>
      <c r="C425" s="4">
        <v>13514.4</v>
      </c>
      <c r="D425" s="4">
        <v>43200</v>
      </c>
      <c r="E425" s="4">
        <v>43200</v>
      </c>
      <c r="F425" s="4">
        <v>13514.4</v>
      </c>
    </row>
    <row r="426" spans="1:6" ht="12.75" customHeight="1" x14ac:dyDescent="0.2">
      <c r="A426" s="3" t="s">
        <v>850</v>
      </c>
      <c r="B426" s="3" t="s">
        <v>851</v>
      </c>
      <c r="C426" s="4">
        <v>12312</v>
      </c>
      <c r="D426" s="4">
        <v>36936</v>
      </c>
      <c r="E426" s="4">
        <v>39672</v>
      </c>
      <c r="F426" s="4">
        <v>15048</v>
      </c>
    </row>
    <row r="427" spans="1:6" ht="12.75" customHeight="1" x14ac:dyDescent="0.2">
      <c r="A427" s="3" t="s">
        <v>852</v>
      </c>
      <c r="B427" s="3" t="s">
        <v>853</v>
      </c>
      <c r="C427" s="4">
        <v>10270.950000000001</v>
      </c>
      <c r="D427" s="4">
        <v>34926.07</v>
      </c>
      <c r="E427" s="4">
        <v>35568</v>
      </c>
      <c r="F427" s="4">
        <v>10912.88</v>
      </c>
    </row>
    <row r="428" spans="1:6" ht="12.75" customHeight="1" x14ac:dyDescent="0.2">
      <c r="A428" s="3" t="s">
        <v>854</v>
      </c>
      <c r="B428" s="3" t="s">
        <v>855</v>
      </c>
      <c r="C428" s="4">
        <v>12838.67</v>
      </c>
      <c r="D428" s="4">
        <v>19678.669999999998</v>
      </c>
      <c r="E428" s="4">
        <v>6840</v>
      </c>
      <c r="F428" s="4">
        <v>0</v>
      </c>
    </row>
    <row r="429" spans="1:6" ht="12.75" customHeight="1" x14ac:dyDescent="0.2">
      <c r="A429" s="3" t="s">
        <v>856</v>
      </c>
      <c r="B429" s="3" t="s">
        <v>857</v>
      </c>
      <c r="C429" s="4">
        <v>23940</v>
      </c>
      <c r="D429" s="4">
        <v>71136</v>
      </c>
      <c r="E429" s="4">
        <v>71478</v>
      </c>
      <c r="F429" s="4">
        <v>24282</v>
      </c>
    </row>
    <row r="430" spans="1:6" ht="12.75" customHeight="1" x14ac:dyDescent="0.2">
      <c r="A430" s="3" t="s">
        <v>858</v>
      </c>
      <c r="B430" s="3" t="s">
        <v>859</v>
      </c>
      <c r="C430" s="4">
        <v>3851.61</v>
      </c>
      <c r="D430" s="4">
        <v>10217.94</v>
      </c>
      <c r="E430" s="4">
        <v>9576</v>
      </c>
      <c r="F430" s="4">
        <v>3209.67</v>
      </c>
    </row>
    <row r="431" spans="1:6" ht="12.75" customHeight="1" x14ac:dyDescent="0.2">
      <c r="A431" s="3" t="s">
        <v>860</v>
      </c>
      <c r="B431" s="3" t="s">
        <v>861</v>
      </c>
      <c r="C431" s="4">
        <v>21204</v>
      </c>
      <c r="D431" s="4">
        <v>57456</v>
      </c>
      <c r="E431" s="4">
        <v>67374</v>
      </c>
      <c r="F431" s="4">
        <v>31122</v>
      </c>
    </row>
    <row r="432" spans="1:6" ht="12.75" customHeight="1" x14ac:dyDescent="0.2">
      <c r="A432" s="3" t="s">
        <v>862</v>
      </c>
      <c r="B432" s="3" t="s">
        <v>863</v>
      </c>
      <c r="C432" s="4">
        <v>16416</v>
      </c>
      <c r="D432" s="4">
        <v>45828</v>
      </c>
      <c r="E432" s="4">
        <v>61218</v>
      </c>
      <c r="F432" s="4">
        <v>31806</v>
      </c>
    </row>
    <row r="433" spans="1:6" ht="12.75" customHeight="1" x14ac:dyDescent="0.2">
      <c r="A433" s="3" t="s">
        <v>864</v>
      </c>
      <c r="B433" s="3" t="s">
        <v>865</v>
      </c>
      <c r="C433" s="4">
        <v>13680</v>
      </c>
      <c r="D433" s="4">
        <v>42408</v>
      </c>
      <c r="E433" s="4">
        <v>43776</v>
      </c>
      <c r="F433" s="4">
        <v>15048</v>
      </c>
    </row>
    <row r="434" spans="1:6" ht="12.75" customHeight="1" x14ac:dyDescent="0.2">
      <c r="A434" s="3" t="s">
        <v>866</v>
      </c>
      <c r="B434" s="3" t="s">
        <v>867</v>
      </c>
      <c r="C434" s="4">
        <v>10912.88</v>
      </c>
      <c r="D434" s="4">
        <v>33642.199999999997</v>
      </c>
      <c r="E434" s="4">
        <v>35568</v>
      </c>
      <c r="F434" s="4">
        <v>12838.68</v>
      </c>
    </row>
    <row r="435" spans="1:6" ht="12.75" customHeight="1" x14ac:dyDescent="0.2">
      <c r="A435" s="3" t="s">
        <v>868</v>
      </c>
      <c r="B435" s="3" t="s">
        <v>869</v>
      </c>
      <c r="C435" s="4">
        <v>0</v>
      </c>
      <c r="D435" s="4">
        <v>20520</v>
      </c>
      <c r="E435" s="4">
        <v>20520</v>
      </c>
      <c r="F435" s="4">
        <v>0</v>
      </c>
    </row>
    <row r="436" spans="1:6" ht="12.75" customHeight="1" x14ac:dyDescent="0.2">
      <c r="A436" s="3" t="s">
        <v>870</v>
      </c>
      <c r="B436" s="3" t="s">
        <v>871</v>
      </c>
      <c r="C436" s="4">
        <v>29528.959999999999</v>
      </c>
      <c r="D436" s="4">
        <v>92339.96</v>
      </c>
      <c r="E436" s="4">
        <v>92340</v>
      </c>
      <c r="F436" s="4">
        <v>29529</v>
      </c>
    </row>
    <row r="437" spans="1:6" ht="12.75" customHeight="1" x14ac:dyDescent="0.2">
      <c r="A437" s="3" t="s">
        <v>872</v>
      </c>
      <c r="B437" s="3" t="s">
        <v>873</v>
      </c>
      <c r="C437" s="4">
        <v>37620</v>
      </c>
      <c r="D437" s="4">
        <v>111492</v>
      </c>
      <c r="E437" s="4">
        <v>110808</v>
      </c>
      <c r="F437" s="4">
        <v>36936</v>
      </c>
    </row>
    <row r="438" spans="1:6" ht="12.75" customHeight="1" x14ac:dyDescent="0.2">
      <c r="A438" s="3" t="s">
        <v>874</v>
      </c>
      <c r="B438" s="3" t="s">
        <v>875</v>
      </c>
      <c r="C438" s="4">
        <v>15732</v>
      </c>
      <c r="D438" s="4">
        <v>47880</v>
      </c>
      <c r="E438" s="4">
        <v>53352</v>
      </c>
      <c r="F438" s="4">
        <v>21204</v>
      </c>
    </row>
    <row r="439" spans="1:6" ht="12.75" customHeight="1" x14ac:dyDescent="0.2">
      <c r="A439" s="3" t="s">
        <v>876</v>
      </c>
      <c r="B439" s="3" t="s">
        <v>877</v>
      </c>
      <c r="C439" s="4">
        <v>5472</v>
      </c>
      <c r="D439" s="4">
        <v>17100</v>
      </c>
      <c r="E439" s="4">
        <v>15048</v>
      </c>
      <c r="F439" s="4">
        <v>3420</v>
      </c>
    </row>
    <row r="440" spans="1:6" ht="12.75" customHeight="1" x14ac:dyDescent="0.2">
      <c r="A440" s="3" t="s">
        <v>878</v>
      </c>
      <c r="B440" s="3" t="s">
        <v>879</v>
      </c>
      <c r="C440" s="4">
        <v>0</v>
      </c>
      <c r="D440" s="4">
        <v>6840</v>
      </c>
      <c r="E440" s="4">
        <v>12654</v>
      </c>
      <c r="F440" s="4">
        <v>5814</v>
      </c>
    </row>
    <row r="441" spans="1:6" ht="12.75" customHeight="1" x14ac:dyDescent="0.2">
      <c r="A441" s="3" t="s">
        <v>880</v>
      </c>
      <c r="B441" s="3" t="s">
        <v>881</v>
      </c>
      <c r="C441" s="4">
        <v>300</v>
      </c>
      <c r="D441" s="4">
        <v>300</v>
      </c>
      <c r="E441" s="4">
        <v>0</v>
      </c>
      <c r="F441" s="4">
        <v>0</v>
      </c>
    </row>
    <row r="442" spans="1:6" ht="12.75" customHeight="1" x14ac:dyDescent="0.2">
      <c r="A442" s="3" t="s">
        <v>882</v>
      </c>
      <c r="B442" s="3" t="s">
        <v>883</v>
      </c>
      <c r="C442" s="4">
        <v>7193.61</v>
      </c>
      <c r="D442" s="4">
        <v>21718.16</v>
      </c>
      <c r="E442" s="4">
        <v>19057.5</v>
      </c>
      <c r="F442" s="4">
        <v>4532.95</v>
      </c>
    </row>
    <row r="443" spans="1:6" ht="12.75" customHeight="1" x14ac:dyDescent="0.2">
      <c r="A443" s="3" t="s">
        <v>884</v>
      </c>
      <c r="B443" s="3" t="s">
        <v>885</v>
      </c>
      <c r="C443" s="4">
        <v>4532.95</v>
      </c>
      <c r="D443" s="4">
        <v>12614.59</v>
      </c>
      <c r="E443" s="4">
        <v>11235</v>
      </c>
      <c r="F443" s="4">
        <v>3153.36</v>
      </c>
    </row>
    <row r="444" spans="1:6" ht="12.75" customHeight="1" x14ac:dyDescent="0.2">
      <c r="A444" s="3" t="s">
        <v>886</v>
      </c>
      <c r="B444" s="3" t="s">
        <v>887</v>
      </c>
      <c r="C444" s="4">
        <v>16416</v>
      </c>
      <c r="D444" s="4">
        <v>48564</v>
      </c>
      <c r="E444" s="4">
        <v>50616</v>
      </c>
      <c r="F444" s="4">
        <v>18468</v>
      </c>
    </row>
    <row r="445" spans="1:6" ht="12.75" customHeight="1" x14ac:dyDescent="0.2">
      <c r="A445" s="3" t="s">
        <v>888</v>
      </c>
      <c r="B445" s="3" t="s">
        <v>889</v>
      </c>
      <c r="C445" s="4">
        <v>9690</v>
      </c>
      <c r="D445" s="4">
        <v>31350</v>
      </c>
      <c r="E445" s="4">
        <v>29070</v>
      </c>
      <c r="F445" s="4">
        <v>7410</v>
      </c>
    </row>
    <row r="446" spans="1:6" ht="12.75" customHeight="1" x14ac:dyDescent="0.2">
      <c r="A446" s="3" t="s">
        <v>890</v>
      </c>
      <c r="B446" s="3" t="s">
        <v>891</v>
      </c>
      <c r="C446" s="4">
        <v>25308</v>
      </c>
      <c r="D446" s="4">
        <v>69084</v>
      </c>
      <c r="E446" s="4">
        <v>69426</v>
      </c>
      <c r="F446" s="4">
        <v>25650</v>
      </c>
    </row>
    <row r="447" spans="1:6" ht="12.75" customHeight="1" x14ac:dyDescent="0.2">
      <c r="A447" s="3" t="s">
        <v>892</v>
      </c>
      <c r="B447" s="3" t="s">
        <v>893</v>
      </c>
      <c r="C447" s="4">
        <v>7524</v>
      </c>
      <c r="D447" s="4">
        <v>29412</v>
      </c>
      <c r="E447" s="4">
        <v>29412</v>
      </c>
      <c r="F447" s="4">
        <v>7524</v>
      </c>
    </row>
    <row r="448" spans="1:6" ht="12.75" customHeight="1" x14ac:dyDescent="0.2">
      <c r="A448" s="3" t="s">
        <v>894</v>
      </c>
      <c r="B448" s="3" t="s">
        <v>895</v>
      </c>
      <c r="C448" s="4">
        <v>13680</v>
      </c>
      <c r="D448" s="4">
        <v>50616</v>
      </c>
      <c r="E448" s="4">
        <v>56772</v>
      </c>
      <c r="F448" s="4">
        <v>19836</v>
      </c>
    </row>
    <row r="449" spans="1:6" ht="12.75" customHeight="1" x14ac:dyDescent="0.2">
      <c r="A449" s="3" t="s">
        <v>896</v>
      </c>
      <c r="B449" s="3" t="s">
        <v>897</v>
      </c>
      <c r="C449" s="4">
        <v>78524.09</v>
      </c>
      <c r="D449" s="4">
        <v>0</v>
      </c>
      <c r="E449" s="4">
        <v>27.52</v>
      </c>
      <c r="F449" s="4">
        <v>78551.61</v>
      </c>
    </row>
    <row r="450" spans="1:6" ht="12.75" customHeight="1" x14ac:dyDescent="0.2">
      <c r="A450" s="3" t="s">
        <v>898</v>
      </c>
      <c r="B450" s="3" t="s">
        <v>899</v>
      </c>
      <c r="C450" s="4">
        <v>4104</v>
      </c>
      <c r="D450" s="4">
        <v>29412</v>
      </c>
      <c r="E450" s="4">
        <v>36936</v>
      </c>
      <c r="F450" s="4">
        <v>11628</v>
      </c>
    </row>
    <row r="451" spans="1:6" ht="12.75" customHeight="1" x14ac:dyDescent="0.2">
      <c r="A451" s="3" t="s">
        <v>900</v>
      </c>
      <c r="B451" s="3" t="s">
        <v>901</v>
      </c>
      <c r="C451" s="4">
        <v>3851.61</v>
      </c>
      <c r="D451" s="4">
        <v>15077.87</v>
      </c>
      <c r="E451" s="4">
        <v>13794</v>
      </c>
      <c r="F451" s="4">
        <v>2567.7399999999998</v>
      </c>
    </row>
    <row r="452" spans="1:6" ht="12.75" customHeight="1" x14ac:dyDescent="0.2">
      <c r="A452" s="3" t="s">
        <v>902</v>
      </c>
      <c r="B452" s="3" t="s">
        <v>903</v>
      </c>
      <c r="C452" s="4">
        <v>8987.07</v>
      </c>
      <c r="D452" s="4">
        <v>29622.32</v>
      </c>
      <c r="E452" s="4">
        <v>32832</v>
      </c>
      <c r="F452" s="4">
        <v>12196.75</v>
      </c>
    </row>
    <row r="453" spans="1:6" ht="12.75" customHeight="1" x14ac:dyDescent="0.2">
      <c r="A453" s="3" t="s">
        <v>904</v>
      </c>
      <c r="B453" s="3" t="s">
        <v>905</v>
      </c>
      <c r="C453" s="4">
        <v>8987.08</v>
      </c>
      <c r="D453" s="4">
        <v>30558.73</v>
      </c>
      <c r="E453" s="4">
        <v>37620</v>
      </c>
      <c r="F453" s="4">
        <v>16048.35</v>
      </c>
    </row>
    <row r="454" spans="1:6" ht="12.75" customHeight="1" x14ac:dyDescent="0.2">
      <c r="A454" s="3" t="s">
        <v>906</v>
      </c>
      <c r="B454" s="3" t="s">
        <v>907</v>
      </c>
      <c r="C454" s="4">
        <v>5777.4</v>
      </c>
      <c r="D454" s="4">
        <v>21077.8</v>
      </c>
      <c r="E454" s="4">
        <v>19152</v>
      </c>
      <c r="F454" s="4">
        <v>3851.6</v>
      </c>
    </row>
    <row r="455" spans="1:6" ht="12.75" customHeight="1" x14ac:dyDescent="0.2">
      <c r="A455" s="3" t="s">
        <v>908</v>
      </c>
      <c r="B455" s="3" t="s">
        <v>909</v>
      </c>
      <c r="C455" s="4">
        <v>0</v>
      </c>
      <c r="D455" s="4">
        <v>41744.18</v>
      </c>
      <c r="E455" s="4">
        <v>62928</v>
      </c>
      <c r="F455" s="4">
        <v>21183.82</v>
      </c>
    </row>
    <row r="456" spans="1:6" ht="12.75" customHeight="1" x14ac:dyDescent="0.2">
      <c r="A456" s="3" t="s">
        <v>910</v>
      </c>
      <c r="B456" s="3" t="s">
        <v>911</v>
      </c>
      <c r="C456" s="4">
        <v>394.12</v>
      </c>
      <c r="D456" s="4">
        <v>0</v>
      </c>
      <c r="E456" s="4">
        <v>223.36</v>
      </c>
      <c r="F456" s="4">
        <v>617.48</v>
      </c>
    </row>
    <row r="457" spans="1:6" ht="12.75" customHeight="1" x14ac:dyDescent="0.2">
      <c r="A457" s="3" t="s">
        <v>912</v>
      </c>
      <c r="B457" s="3" t="s">
        <v>913</v>
      </c>
      <c r="C457" s="4">
        <v>0</v>
      </c>
      <c r="D457" s="4">
        <v>2052</v>
      </c>
      <c r="E457" s="4">
        <v>2052</v>
      </c>
      <c r="F457" s="4">
        <v>0</v>
      </c>
    </row>
    <row r="458" spans="1:6" ht="12.75" customHeight="1" x14ac:dyDescent="0.2">
      <c r="A458" s="3" t="s">
        <v>914</v>
      </c>
      <c r="B458" s="3" t="s">
        <v>915</v>
      </c>
      <c r="C458" s="4">
        <v>7524</v>
      </c>
      <c r="D458" s="4">
        <v>25992</v>
      </c>
      <c r="E458" s="4">
        <v>42750</v>
      </c>
      <c r="F458" s="4">
        <v>24282</v>
      </c>
    </row>
    <row r="459" spans="1:6" ht="12.75" customHeight="1" x14ac:dyDescent="0.2">
      <c r="A459" s="3" t="s">
        <v>916</v>
      </c>
      <c r="B459" s="3" t="s">
        <v>917</v>
      </c>
      <c r="C459" s="4">
        <v>6840</v>
      </c>
      <c r="D459" s="4">
        <v>17784</v>
      </c>
      <c r="E459" s="4">
        <v>20520</v>
      </c>
      <c r="F459" s="4">
        <v>9576</v>
      </c>
    </row>
    <row r="460" spans="1:6" ht="12.75" customHeight="1" x14ac:dyDescent="0.2">
      <c r="A460" s="3" t="s">
        <v>918</v>
      </c>
      <c r="B460" s="3" t="s">
        <v>919</v>
      </c>
      <c r="C460" s="4">
        <v>15048</v>
      </c>
      <c r="D460" s="4">
        <v>40356</v>
      </c>
      <c r="E460" s="4">
        <v>43092</v>
      </c>
      <c r="F460" s="4">
        <v>17784</v>
      </c>
    </row>
    <row r="461" spans="1:6" ht="12.75" customHeight="1" x14ac:dyDescent="0.2">
      <c r="A461" s="3" t="s">
        <v>920</v>
      </c>
      <c r="B461" s="3" t="s">
        <v>921</v>
      </c>
      <c r="C461" s="4">
        <v>15048</v>
      </c>
      <c r="D461" s="4">
        <v>54036</v>
      </c>
      <c r="E461" s="4">
        <v>55746</v>
      </c>
      <c r="F461" s="4">
        <v>16758</v>
      </c>
    </row>
    <row r="462" spans="1:6" ht="12.75" customHeight="1" x14ac:dyDescent="0.2">
      <c r="A462" s="3" t="s">
        <v>922</v>
      </c>
      <c r="B462" s="3" t="s">
        <v>923</v>
      </c>
      <c r="C462" s="4">
        <v>4104</v>
      </c>
      <c r="D462" s="4">
        <v>23256</v>
      </c>
      <c r="E462" s="4">
        <v>34200</v>
      </c>
      <c r="F462" s="4">
        <v>15048</v>
      </c>
    </row>
    <row r="463" spans="1:6" ht="12.75" customHeight="1" x14ac:dyDescent="0.2">
      <c r="A463" s="3" t="s">
        <v>924</v>
      </c>
      <c r="B463" s="3" t="s">
        <v>925</v>
      </c>
      <c r="C463" s="4">
        <v>12996</v>
      </c>
      <c r="D463" s="4">
        <v>31464</v>
      </c>
      <c r="E463" s="4">
        <v>22572</v>
      </c>
      <c r="F463" s="4">
        <v>4104</v>
      </c>
    </row>
    <row r="464" spans="1:6" ht="12.75" customHeight="1" x14ac:dyDescent="0.2">
      <c r="A464" s="3" t="s">
        <v>926</v>
      </c>
      <c r="B464" s="3" t="s">
        <v>927</v>
      </c>
      <c r="C464" s="4">
        <v>28728</v>
      </c>
      <c r="D464" s="4">
        <v>84816</v>
      </c>
      <c r="E464" s="4">
        <v>85500</v>
      </c>
      <c r="F464" s="4">
        <v>29412</v>
      </c>
    </row>
    <row r="465" spans="1:6" ht="12.75" customHeight="1" x14ac:dyDescent="0.2">
      <c r="A465" s="3" t="s">
        <v>928</v>
      </c>
      <c r="B465" s="3" t="s">
        <v>929</v>
      </c>
      <c r="C465" s="4">
        <v>19152</v>
      </c>
      <c r="D465" s="4">
        <v>51984</v>
      </c>
      <c r="E465" s="4">
        <v>54036</v>
      </c>
      <c r="F465" s="4">
        <v>21204</v>
      </c>
    </row>
    <row r="466" spans="1:6" ht="12.75" customHeight="1" x14ac:dyDescent="0.2">
      <c r="A466" s="3" t="s">
        <v>930</v>
      </c>
      <c r="B466" s="3" t="s">
        <v>931</v>
      </c>
      <c r="C466" s="4">
        <v>684</v>
      </c>
      <c r="D466" s="4">
        <v>684</v>
      </c>
      <c r="E466" s="4">
        <v>2736</v>
      </c>
      <c r="F466" s="4">
        <v>2736</v>
      </c>
    </row>
    <row r="467" spans="1:6" ht="12.75" customHeight="1" x14ac:dyDescent="0.2">
      <c r="A467" s="3" t="s">
        <v>932</v>
      </c>
      <c r="B467" s="3" t="s">
        <v>933</v>
      </c>
      <c r="C467" s="4">
        <v>20520</v>
      </c>
      <c r="D467" s="4">
        <v>61560</v>
      </c>
      <c r="E467" s="4">
        <v>64980</v>
      </c>
      <c r="F467" s="4">
        <v>23940</v>
      </c>
    </row>
    <row r="468" spans="1:6" ht="12.75" customHeight="1" x14ac:dyDescent="0.2">
      <c r="A468" s="3" t="s">
        <v>934</v>
      </c>
      <c r="B468" s="3" t="s">
        <v>935</v>
      </c>
      <c r="C468" s="4">
        <v>28887.03</v>
      </c>
      <c r="D468" s="4">
        <v>95359.52</v>
      </c>
      <c r="E468" s="4">
        <v>110124</v>
      </c>
      <c r="F468" s="4">
        <v>43651.51</v>
      </c>
    </row>
    <row r="469" spans="1:6" ht="12.75" customHeight="1" x14ac:dyDescent="0.2">
      <c r="A469" s="3" t="s">
        <v>936</v>
      </c>
      <c r="B469" s="3" t="s">
        <v>937</v>
      </c>
      <c r="C469" s="4">
        <v>12060</v>
      </c>
      <c r="D469" s="4">
        <v>34776</v>
      </c>
      <c r="E469" s="4">
        <v>33372</v>
      </c>
      <c r="F469" s="4">
        <v>10656</v>
      </c>
    </row>
    <row r="470" spans="1:6" ht="12.75" customHeight="1" x14ac:dyDescent="0.2">
      <c r="A470" s="3" t="s">
        <v>938</v>
      </c>
      <c r="B470" s="3" t="s">
        <v>939</v>
      </c>
      <c r="C470" s="4">
        <v>23256</v>
      </c>
      <c r="D470" s="4">
        <v>81396</v>
      </c>
      <c r="E470" s="4">
        <v>80028</v>
      </c>
      <c r="F470" s="4">
        <v>21888</v>
      </c>
    </row>
    <row r="471" spans="1:6" ht="12.75" customHeight="1" x14ac:dyDescent="0.2">
      <c r="A471" s="3" t="s">
        <v>940</v>
      </c>
      <c r="B471" s="3" t="s">
        <v>941</v>
      </c>
      <c r="C471" s="4">
        <v>0</v>
      </c>
      <c r="D471" s="4">
        <v>7386.86</v>
      </c>
      <c r="E471" s="4">
        <v>15732</v>
      </c>
      <c r="F471" s="4">
        <v>8345.14</v>
      </c>
    </row>
    <row r="472" spans="1:6" ht="12.75" customHeight="1" x14ac:dyDescent="0.2">
      <c r="A472" s="3" t="s">
        <v>942</v>
      </c>
      <c r="B472" s="3" t="s">
        <v>943</v>
      </c>
      <c r="C472" s="4">
        <v>7703.22</v>
      </c>
      <c r="D472" s="4">
        <v>29853.7</v>
      </c>
      <c r="E472" s="4">
        <v>36594</v>
      </c>
      <c r="F472" s="4">
        <v>14443.52</v>
      </c>
    </row>
    <row r="473" spans="1:6" ht="12.75" customHeight="1" x14ac:dyDescent="0.2">
      <c r="A473" s="3" t="s">
        <v>944</v>
      </c>
      <c r="B473" s="3" t="s">
        <v>945</v>
      </c>
      <c r="C473" s="4">
        <v>0</v>
      </c>
      <c r="D473" s="4">
        <v>684</v>
      </c>
      <c r="E473" s="4">
        <v>6840</v>
      </c>
      <c r="F473" s="4">
        <v>6156</v>
      </c>
    </row>
    <row r="474" spans="1:6" ht="12.75" customHeight="1" x14ac:dyDescent="0.2">
      <c r="A474" s="3" t="s">
        <v>946</v>
      </c>
      <c r="B474" s="3" t="s">
        <v>947</v>
      </c>
      <c r="C474" s="4">
        <v>7524</v>
      </c>
      <c r="D474" s="4">
        <v>17784</v>
      </c>
      <c r="E474" s="4">
        <v>15732</v>
      </c>
      <c r="F474" s="4">
        <v>5472</v>
      </c>
    </row>
    <row r="475" spans="1:6" ht="12.75" customHeight="1" x14ac:dyDescent="0.2">
      <c r="A475" s="3" t="s">
        <v>948</v>
      </c>
      <c r="B475" s="3" t="s">
        <v>949</v>
      </c>
      <c r="C475" s="4">
        <v>78.900000000000006</v>
      </c>
      <c r="D475" s="4">
        <v>0</v>
      </c>
      <c r="E475" s="4">
        <v>0</v>
      </c>
      <c r="F475" s="4">
        <v>78.900000000000006</v>
      </c>
    </row>
    <row r="476" spans="1:6" ht="12.75" customHeight="1" x14ac:dyDescent="0.2">
      <c r="A476" s="3" t="s">
        <v>950</v>
      </c>
      <c r="B476" s="3" t="s">
        <v>951</v>
      </c>
      <c r="C476" s="4">
        <v>38516.04</v>
      </c>
      <c r="D476" s="4">
        <v>125276.31</v>
      </c>
      <c r="E476" s="4">
        <v>147744</v>
      </c>
      <c r="F476" s="4">
        <v>60983.73</v>
      </c>
    </row>
    <row r="477" spans="1:6" ht="12.75" customHeight="1" x14ac:dyDescent="0.2">
      <c r="A477" s="3" t="s">
        <v>952</v>
      </c>
      <c r="B477" s="3" t="s">
        <v>953</v>
      </c>
      <c r="C477" s="4">
        <v>10260</v>
      </c>
      <c r="D477" s="4">
        <v>23256</v>
      </c>
      <c r="E477" s="4">
        <v>17271</v>
      </c>
      <c r="F477" s="4">
        <v>4275</v>
      </c>
    </row>
    <row r="478" spans="1:6" ht="12.75" customHeight="1" x14ac:dyDescent="0.2">
      <c r="A478" s="3" t="s">
        <v>954</v>
      </c>
      <c r="B478" s="3" t="s">
        <v>955</v>
      </c>
      <c r="C478" s="4">
        <v>113795.16</v>
      </c>
      <c r="D478" s="4">
        <v>185782.24</v>
      </c>
      <c r="E478" s="4">
        <v>82613.23</v>
      </c>
      <c r="F478" s="4">
        <v>10626.15</v>
      </c>
    </row>
    <row r="479" spans="1:6" ht="12.75" customHeight="1" x14ac:dyDescent="0.2">
      <c r="A479" s="3" t="s">
        <v>956</v>
      </c>
      <c r="B479" s="3" t="s">
        <v>957</v>
      </c>
      <c r="C479" s="4">
        <v>6840</v>
      </c>
      <c r="D479" s="4">
        <v>27360</v>
      </c>
      <c r="E479" s="4">
        <v>27360</v>
      </c>
      <c r="F479" s="4">
        <v>6840</v>
      </c>
    </row>
    <row r="480" spans="1:6" ht="12.75" customHeight="1" x14ac:dyDescent="0.2">
      <c r="A480" s="3" t="s">
        <v>958</v>
      </c>
      <c r="B480" s="3" t="s">
        <v>959</v>
      </c>
      <c r="C480" s="4">
        <v>16690.28</v>
      </c>
      <c r="D480" s="4">
        <v>70693.440000000002</v>
      </c>
      <c r="E480" s="4">
        <v>84816</v>
      </c>
      <c r="F480" s="4">
        <v>30812.84</v>
      </c>
    </row>
    <row r="481" spans="1:6" ht="12.75" customHeight="1" x14ac:dyDescent="0.2">
      <c r="A481" s="3" t="s">
        <v>960</v>
      </c>
      <c r="B481" s="3" t="s">
        <v>961</v>
      </c>
      <c r="C481" s="4">
        <v>0</v>
      </c>
      <c r="D481" s="4">
        <v>2052</v>
      </c>
      <c r="E481" s="4">
        <v>2052</v>
      </c>
      <c r="F481" s="4">
        <v>0</v>
      </c>
    </row>
    <row r="482" spans="1:6" ht="12.75" customHeight="1" x14ac:dyDescent="0.2">
      <c r="A482" s="3" t="s">
        <v>962</v>
      </c>
      <c r="B482" s="3" t="s">
        <v>963</v>
      </c>
      <c r="C482" s="4">
        <v>684</v>
      </c>
      <c r="D482" s="4">
        <v>684</v>
      </c>
      <c r="E482" s="4">
        <v>0</v>
      </c>
      <c r="F482" s="4">
        <v>0</v>
      </c>
    </row>
    <row r="483" spans="1:6" ht="12.75" customHeight="1" x14ac:dyDescent="0.2">
      <c r="A483" s="3" t="s">
        <v>964</v>
      </c>
      <c r="B483" s="3" t="s">
        <v>965</v>
      </c>
      <c r="C483" s="4">
        <v>26676</v>
      </c>
      <c r="D483" s="4">
        <v>82764</v>
      </c>
      <c r="E483" s="4">
        <v>90630</v>
      </c>
      <c r="F483" s="4">
        <v>34542</v>
      </c>
    </row>
    <row r="484" spans="1:6" ht="12.75" customHeight="1" x14ac:dyDescent="0.2">
      <c r="A484" s="3" t="s">
        <v>966</v>
      </c>
      <c r="B484" s="3" t="s">
        <v>967</v>
      </c>
      <c r="C484" s="4">
        <v>29160</v>
      </c>
      <c r="D484" s="4">
        <v>92664</v>
      </c>
      <c r="E484" s="4">
        <v>97200</v>
      </c>
      <c r="F484" s="4">
        <v>33696</v>
      </c>
    </row>
    <row r="485" spans="1:6" ht="12.75" customHeight="1" x14ac:dyDescent="0.2">
      <c r="A485" s="3" t="s">
        <v>968</v>
      </c>
      <c r="B485" s="3" t="s">
        <v>969</v>
      </c>
      <c r="C485" s="4">
        <v>14764.48</v>
      </c>
      <c r="D485" s="4">
        <v>56856.13</v>
      </c>
      <c r="E485" s="4">
        <v>58140</v>
      </c>
      <c r="F485" s="4">
        <v>16048.35</v>
      </c>
    </row>
    <row r="486" spans="1:6" ht="12.75" customHeight="1" x14ac:dyDescent="0.2">
      <c r="A486" s="3" t="s">
        <v>970</v>
      </c>
      <c r="B486" s="3" t="s">
        <v>971</v>
      </c>
      <c r="C486" s="4">
        <v>17100</v>
      </c>
      <c r="D486" s="4">
        <v>64296</v>
      </c>
      <c r="E486" s="4">
        <v>55404</v>
      </c>
      <c r="F486" s="4">
        <v>8208</v>
      </c>
    </row>
    <row r="487" spans="1:6" ht="12.75" customHeight="1" x14ac:dyDescent="0.2">
      <c r="A487" s="3" t="s">
        <v>972</v>
      </c>
      <c r="B487" s="3" t="s">
        <v>973</v>
      </c>
      <c r="C487" s="4">
        <v>5472</v>
      </c>
      <c r="D487" s="4">
        <v>16416</v>
      </c>
      <c r="E487" s="4">
        <v>16416</v>
      </c>
      <c r="F487" s="4">
        <v>5472</v>
      </c>
    </row>
    <row r="488" spans="1:6" ht="12.75" customHeight="1" x14ac:dyDescent="0.2">
      <c r="A488" s="3" t="s">
        <v>974</v>
      </c>
      <c r="B488" s="3" t="s">
        <v>975</v>
      </c>
      <c r="C488" s="4">
        <v>3420</v>
      </c>
      <c r="D488" s="4">
        <v>16416</v>
      </c>
      <c r="E488" s="4">
        <v>24624</v>
      </c>
      <c r="F488" s="4">
        <v>11628</v>
      </c>
    </row>
    <row r="489" spans="1:6" ht="12.75" customHeight="1" x14ac:dyDescent="0.2">
      <c r="A489" s="3" t="s">
        <v>976</v>
      </c>
      <c r="B489" s="3" t="s">
        <v>977</v>
      </c>
      <c r="C489" s="4">
        <v>27100</v>
      </c>
      <c r="D489" s="4">
        <v>41483.32</v>
      </c>
      <c r="E489" s="4">
        <v>40650</v>
      </c>
      <c r="F489" s="4">
        <v>26266.68</v>
      </c>
    </row>
    <row r="490" spans="1:6" ht="12.75" customHeight="1" x14ac:dyDescent="0.2">
      <c r="A490" s="3" t="s">
        <v>978</v>
      </c>
      <c r="B490" s="3" t="s">
        <v>979</v>
      </c>
      <c r="C490" s="4">
        <v>7524</v>
      </c>
      <c r="D490" s="4">
        <v>22572</v>
      </c>
      <c r="E490" s="4">
        <v>21204</v>
      </c>
      <c r="F490" s="4">
        <v>6156</v>
      </c>
    </row>
    <row r="491" spans="1:6" ht="12.75" customHeight="1" x14ac:dyDescent="0.2">
      <c r="A491" s="3" t="s">
        <v>980</v>
      </c>
      <c r="B491" s="3" t="s">
        <v>981</v>
      </c>
      <c r="C491" s="4">
        <v>4786.3500000000004</v>
      </c>
      <c r="D491" s="4">
        <v>9041.7000000000007</v>
      </c>
      <c r="E491" s="4">
        <v>5100</v>
      </c>
      <c r="F491" s="4">
        <v>844.65</v>
      </c>
    </row>
    <row r="492" spans="1:6" ht="12.75" customHeight="1" x14ac:dyDescent="0.2">
      <c r="A492" s="3" t="s">
        <v>982</v>
      </c>
      <c r="B492" s="3" t="s">
        <v>983</v>
      </c>
      <c r="C492" s="4">
        <v>36860.53</v>
      </c>
      <c r="D492" s="4">
        <v>115535.5</v>
      </c>
      <c r="E492" s="4">
        <v>116718</v>
      </c>
      <c r="F492" s="4">
        <v>38043.03</v>
      </c>
    </row>
    <row r="493" spans="1:6" ht="12.75" customHeight="1" x14ac:dyDescent="0.2">
      <c r="A493" s="3" t="s">
        <v>984</v>
      </c>
      <c r="B493" s="3" t="s">
        <v>985</v>
      </c>
      <c r="C493" s="4">
        <v>15048</v>
      </c>
      <c r="D493" s="4">
        <v>40356</v>
      </c>
      <c r="E493" s="4">
        <v>30780</v>
      </c>
      <c r="F493" s="4">
        <v>5472</v>
      </c>
    </row>
    <row r="494" spans="1:6" ht="12.75" customHeight="1" x14ac:dyDescent="0.2">
      <c r="A494" s="3" t="s">
        <v>986</v>
      </c>
      <c r="B494" s="3" t="s">
        <v>987</v>
      </c>
      <c r="C494" s="4">
        <v>4104</v>
      </c>
      <c r="D494" s="4">
        <v>9576</v>
      </c>
      <c r="E494" s="4">
        <v>8208</v>
      </c>
      <c r="F494" s="4">
        <v>2736</v>
      </c>
    </row>
    <row r="495" spans="1:6" ht="12.75" customHeight="1" x14ac:dyDescent="0.2">
      <c r="A495" s="3" t="s">
        <v>988</v>
      </c>
      <c r="B495" s="3" t="s">
        <v>989</v>
      </c>
      <c r="C495" s="4">
        <v>6300</v>
      </c>
      <c r="D495" s="4">
        <v>35280</v>
      </c>
      <c r="E495" s="4">
        <v>44100</v>
      </c>
      <c r="F495" s="4">
        <v>15120</v>
      </c>
    </row>
    <row r="496" spans="1:6" ht="12.75" customHeight="1" x14ac:dyDescent="0.2">
      <c r="A496" s="3" t="s">
        <v>990</v>
      </c>
      <c r="B496" s="3" t="s">
        <v>991</v>
      </c>
      <c r="C496" s="4">
        <v>27603.17</v>
      </c>
      <c r="D496" s="4">
        <v>89298.6</v>
      </c>
      <c r="E496" s="4">
        <v>95076</v>
      </c>
      <c r="F496" s="4">
        <v>33380.57</v>
      </c>
    </row>
    <row r="497" spans="1:6" ht="12.75" customHeight="1" x14ac:dyDescent="0.2">
      <c r="A497" s="3" t="s">
        <v>992</v>
      </c>
      <c r="B497" s="3" t="s">
        <v>993</v>
      </c>
      <c r="C497" s="4">
        <v>10260</v>
      </c>
      <c r="D497" s="4">
        <v>28728</v>
      </c>
      <c r="E497" s="4">
        <v>29412</v>
      </c>
      <c r="F497" s="4">
        <v>10944</v>
      </c>
    </row>
    <row r="498" spans="1:6" ht="12.75" customHeight="1" x14ac:dyDescent="0.2">
      <c r="A498" s="3" t="s">
        <v>994</v>
      </c>
      <c r="B498" s="3" t="s">
        <v>995</v>
      </c>
      <c r="C498" s="4">
        <v>5472</v>
      </c>
      <c r="D498" s="4">
        <v>10260</v>
      </c>
      <c r="E498" s="4">
        <v>6840</v>
      </c>
      <c r="F498" s="4">
        <v>2052</v>
      </c>
    </row>
    <row r="499" spans="1:6" ht="12.75" customHeight="1" x14ac:dyDescent="0.2">
      <c r="A499" s="3" t="s">
        <v>996</v>
      </c>
      <c r="B499" s="3" t="s">
        <v>997</v>
      </c>
      <c r="C499" s="4">
        <v>10944</v>
      </c>
      <c r="D499" s="4">
        <v>33516</v>
      </c>
      <c r="E499" s="4">
        <v>38304</v>
      </c>
      <c r="F499" s="4">
        <v>15732</v>
      </c>
    </row>
    <row r="500" spans="1:6" ht="12.75" customHeight="1" x14ac:dyDescent="0.2">
      <c r="A500" s="3" t="s">
        <v>998</v>
      </c>
      <c r="B500" s="3" t="s">
        <v>999</v>
      </c>
      <c r="C500" s="4">
        <v>684</v>
      </c>
      <c r="D500" s="4">
        <v>684</v>
      </c>
      <c r="E500" s="4">
        <v>0</v>
      </c>
      <c r="F500" s="4">
        <v>0</v>
      </c>
    </row>
    <row r="501" spans="1:6" ht="12.75" customHeight="1" x14ac:dyDescent="0.2">
      <c r="A501" s="3" t="s">
        <v>1000</v>
      </c>
      <c r="B501" s="3" t="s">
        <v>1001</v>
      </c>
      <c r="C501" s="4">
        <v>10260</v>
      </c>
      <c r="D501" s="4">
        <v>31464</v>
      </c>
      <c r="E501" s="4">
        <v>30096</v>
      </c>
      <c r="F501" s="4">
        <v>8892</v>
      </c>
    </row>
    <row r="502" spans="1:6" ht="12.75" customHeight="1" x14ac:dyDescent="0.2">
      <c r="A502" s="3" t="s">
        <v>1002</v>
      </c>
      <c r="B502" s="3" t="s">
        <v>1003</v>
      </c>
      <c r="C502" s="4">
        <v>16690.28</v>
      </c>
      <c r="D502" s="4">
        <v>65411.17</v>
      </c>
      <c r="E502" s="4">
        <v>71991</v>
      </c>
      <c r="F502" s="4">
        <v>23270.11</v>
      </c>
    </row>
    <row r="503" spans="1:6" ht="12.75" customHeight="1" x14ac:dyDescent="0.2">
      <c r="A503" s="3" t="s">
        <v>1004</v>
      </c>
      <c r="B503" s="3" t="s">
        <v>1005</v>
      </c>
      <c r="C503" s="4">
        <v>2246.77</v>
      </c>
      <c r="D503" s="4">
        <v>11559.43</v>
      </c>
      <c r="E503" s="4">
        <v>15732</v>
      </c>
      <c r="F503" s="4">
        <v>6419.34</v>
      </c>
    </row>
    <row r="504" spans="1:6" ht="12.75" customHeight="1" x14ac:dyDescent="0.2">
      <c r="A504" s="3" t="s">
        <v>1006</v>
      </c>
      <c r="B504" s="3" t="s">
        <v>1007</v>
      </c>
      <c r="C504" s="4">
        <v>7524</v>
      </c>
      <c r="D504" s="4">
        <v>28728</v>
      </c>
      <c r="E504" s="4">
        <v>31464</v>
      </c>
      <c r="F504" s="4">
        <v>10260</v>
      </c>
    </row>
    <row r="505" spans="1:6" ht="12.75" customHeight="1" x14ac:dyDescent="0.2">
      <c r="A505" s="3" t="s">
        <v>1008</v>
      </c>
      <c r="B505" s="3" t="s">
        <v>1009</v>
      </c>
      <c r="C505" s="4">
        <v>684</v>
      </c>
      <c r="D505" s="4">
        <v>8892</v>
      </c>
      <c r="E505" s="4">
        <v>11286</v>
      </c>
      <c r="F505" s="4">
        <v>3078</v>
      </c>
    </row>
    <row r="506" spans="1:6" ht="12.75" customHeight="1" x14ac:dyDescent="0.2">
      <c r="A506" s="3" t="s">
        <v>1010</v>
      </c>
      <c r="B506" s="3" t="s">
        <v>1011</v>
      </c>
      <c r="C506" s="4">
        <v>0</v>
      </c>
      <c r="D506" s="4">
        <v>2736</v>
      </c>
      <c r="E506" s="4">
        <v>4104</v>
      </c>
      <c r="F506" s="4">
        <v>1368</v>
      </c>
    </row>
    <row r="507" spans="1:6" ht="12.75" customHeight="1" x14ac:dyDescent="0.2">
      <c r="A507" s="3" t="s">
        <v>1012</v>
      </c>
      <c r="B507" s="3" t="s">
        <v>1013</v>
      </c>
      <c r="C507" s="4">
        <v>4104</v>
      </c>
      <c r="D507" s="4">
        <v>5472</v>
      </c>
      <c r="E507" s="4">
        <v>2736</v>
      </c>
      <c r="F507" s="4">
        <v>1368</v>
      </c>
    </row>
    <row r="508" spans="1:6" ht="12.75" customHeight="1" x14ac:dyDescent="0.2">
      <c r="A508" s="3" t="s">
        <v>1014</v>
      </c>
      <c r="B508" s="3" t="s">
        <v>1015</v>
      </c>
      <c r="C508" s="4">
        <v>2736</v>
      </c>
      <c r="D508" s="4">
        <v>17100</v>
      </c>
      <c r="E508" s="4">
        <v>17100</v>
      </c>
      <c r="F508" s="4">
        <v>2736</v>
      </c>
    </row>
    <row r="509" spans="1:6" ht="12.75" customHeight="1" x14ac:dyDescent="0.2">
      <c r="A509" s="3" t="s">
        <v>1016</v>
      </c>
      <c r="B509" s="3" t="s">
        <v>1017</v>
      </c>
      <c r="C509" s="4">
        <v>7524</v>
      </c>
      <c r="D509" s="4">
        <v>15732</v>
      </c>
      <c r="E509" s="4">
        <v>12312</v>
      </c>
      <c r="F509" s="4">
        <v>4104</v>
      </c>
    </row>
    <row r="510" spans="1:6" ht="12.75" customHeight="1" x14ac:dyDescent="0.2">
      <c r="A510" s="3" t="s">
        <v>1018</v>
      </c>
      <c r="B510" s="3" t="s">
        <v>1019</v>
      </c>
      <c r="C510" s="4">
        <v>20520</v>
      </c>
      <c r="D510" s="4">
        <v>57456</v>
      </c>
      <c r="E510" s="4">
        <v>62244</v>
      </c>
      <c r="F510" s="4">
        <v>25308</v>
      </c>
    </row>
    <row r="511" spans="1:6" ht="12.75" customHeight="1" x14ac:dyDescent="0.2">
      <c r="A511" s="3" t="s">
        <v>1020</v>
      </c>
      <c r="B511" s="3" t="s">
        <v>1021</v>
      </c>
      <c r="C511" s="4">
        <v>2736</v>
      </c>
      <c r="D511" s="4">
        <v>8892</v>
      </c>
      <c r="E511" s="4">
        <v>7524</v>
      </c>
      <c r="F511" s="4">
        <v>1368</v>
      </c>
    </row>
    <row r="512" spans="1:6" ht="12.75" customHeight="1" x14ac:dyDescent="0.2">
      <c r="A512" s="3" t="s">
        <v>1022</v>
      </c>
      <c r="B512" s="3" t="s">
        <v>1023</v>
      </c>
      <c r="C512" s="4">
        <v>542055.07999999996</v>
      </c>
      <c r="D512" s="4">
        <v>1395198.93</v>
      </c>
      <c r="E512" s="4">
        <v>1149616</v>
      </c>
      <c r="F512" s="4">
        <v>296472.15000000002</v>
      </c>
    </row>
    <row r="513" spans="1:6" ht="12.75" customHeight="1" x14ac:dyDescent="0.2">
      <c r="A513" s="3" t="s">
        <v>1024</v>
      </c>
      <c r="B513" s="3" t="s">
        <v>1025</v>
      </c>
      <c r="C513" s="4">
        <v>4788</v>
      </c>
      <c r="D513" s="4">
        <v>19836</v>
      </c>
      <c r="E513" s="4">
        <v>25308</v>
      </c>
      <c r="F513" s="4">
        <v>10260</v>
      </c>
    </row>
    <row r="514" spans="1:6" ht="12.75" customHeight="1" x14ac:dyDescent="0.2">
      <c r="A514" s="3" t="s">
        <v>1026</v>
      </c>
      <c r="B514" s="3" t="s">
        <v>1027</v>
      </c>
      <c r="C514" s="4">
        <v>684</v>
      </c>
      <c r="D514" s="4">
        <v>684</v>
      </c>
      <c r="E514" s="4">
        <v>1368</v>
      </c>
      <c r="F514" s="4">
        <v>1368</v>
      </c>
    </row>
    <row r="515" spans="1:6" ht="12.75" customHeight="1" x14ac:dyDescent="0.2">
      <c r="A515" s="3" t="s">
        <v>1028</v>
      </c>
      <c r="B515" s="3" t="s">
        <v>1029</v>
      </c>
      <c r="C515" s="4">
        <v>3420</v>
      </c>
      <c r="D515" s="4">
        <v>12312</v>
      </c>
      <c r="E515" s="4">
        <v>12312</v>
      </c>
      <c r="F515" s="4">
        <v>3420</v>
      </c>
    </row>
    <row r="516" spans="1:6" ht="12.75" customHeight="1" x14ac:dyDescent="0.2">
      <c r="A516" s="3" t="s">
        <v>1030</v>
      </c>
      <c r="B516" s="3" t="s">
        <v>1031</v>
      </c>
      <c r="C516" s="4">
        <v>5472</v>
      </c>
      <c r="D516" s="4">
        <v>18468</v>
      </c>
      <c r="E516" s="4">
        <v>18468</v>
      </c>
      <c r="F516" s="4">
        <v>5472</v>
      </c>
    </row>
    <row r="517" spans="1:6" ht="12.75" customHeight="1" x14ac:dyDescent="0.2">
      <c r="A517" s="3" t="s">
        <v>1032</v>
      </c>
      <c r="B517" s="3" t="s">
        <v>1033</v>
      </c>
      <c r="C517" s="4">
        <v>2052</v>
      </c>
      <c r="D517" s="4">
        <v>4788</v>
      </c>
      <c r="E517" s="4">
        <v>4104</v>
      </c>
      <c r="F517" s="4">
        <v>1368</v>
      </c>
    </row>
    <row r="518" spans="1:6" ht="12.75" customHeight="1" x14ac:dyDescent="0.2">
      <c r="A518" s="3" t="s">
        <v>1034</v>
      </c>
      <c r="B518" s="3" t="s">
        <v>1035</v>
      </c>
      <c r="C518" s="4">
        <v>9576</v>
      </c>
      <c r="D518" s="4">
        <v>28728</v>
      </c>
      <c r="E518" s="4">
        <v>34200</v>
      </c>
      <c r="F518" s="4">
        <v>15048</v>
      </c>
    </row>
    <row r="519" spans="1:6" ht="12.75" customHeight="1" x14ac:dyDescent="0.2">
      <c r="A519" s="3" t="s">
        <v>1036</v>
      </c>
      <c r="B519" s="3" t="s">
        <v>1037</v>
      </c>
      <c r="C519" s="4">
        <v>3420</v>
      </c>
      <c r="D519" s="4">
        <v>7524</v>
      </c>
      <c r="E519" s="4">
        <v>4104</v>
      </c>
      <c r="F519" s="4">
        <v>0</v>
      </c>
    </row>
    <row r="520" spans="1:6" ht="12.75" customHeight="1" x14ac:dyDescent="0.2">
      <c r="A520" s="3" t="s">
        <v>1038</v>
      </c>
      <c r="B520" s="3" t="s">
        <v>1039</v>
      </c>
      <c r="C520" s="4">
        <v>21825.759999999998</v>
      </c>
      <c r="D520" s="4">
        <v>59160.53</v>
      </c>
      <c r="E520" s="4">
        <v>64296</v>
      </c>
      <c r="F520" s="4">
        <v>26961.23</v>
      </c>
    </row>
    <row r="521" spans="1:6" ht="12.75" customHeight="1" x14ac:dyDescent="0.2">
      <c r="A521" s="3" t="s">
        <v>1040</v>
      </c>
      <c r="B521" s="3" t="s">
        <v>1041</v>
      </c>
      <c r="C521" s="4">
        <v>1368</v>
      </c>
      <c r="D521" s="4">
        <v>6840</v>
      </c>
      <c r="E521" s="4">
        <v>7524</v>
      </c>
      <c r="F521" s="4">
        <v>2052</v>
      </c>
    </row>
    <row r="522" spans="1:6" ht="12.75" customHeight="1" x14ac:dyDescent="0.2">
      <c r="A522" s="3" t="s">
        <v>1042</v>
      </c>
      <c r="B522" s="3" t="s">
        <v>1043</v>
      </c>
      <c r="C522" s="4">
        <v>0</v>
      </c>
      <c r="D522" s="4">
        <v>0</v>
      </c>
      <c r="E522" s="4">
        <v>9576</v>
      </c>
      <c r="F522" s="4">
        <v>9576</v>
      </c>
    </row>
    <row r="523" spans="1:6" ht="12.75" customHeight="1" x14ac:dyDescent="0.2">
      <c r="A523" s="3" t="s">
        <v>1044</v>
      </c>
      <c r="B523" s="3" t="s">
        <v>1045</v>
      </c>
      <c r="C523" s="4">
        <v>5472</v>
      </c>
      <c r="D523" s="4">
        <v>16416</v>
      </c>
      <c r="E523" s="4">
        <v>15048</v>
      </c>
      <c r="F523" s="4">
        <v>4104</v>
      </c>
    </row>
    <row r="524" spans="1:6" ht="12.75" customHeight="1" x14ac:dyDescent="0.2">
      <c r="A524" s="3" t="s">
        <v>1046</v>
      </c>
      <c r="B524" s="3" t="s">
        <v>1047</v>
      </c>
      <c r="C524" s="4">
        <v>13680</v>
      </c>
      <c r="D524" s="4">
        <v>33516</v>
      </c>
      <c r="E524" s="4">
        <v>29412</v>
      </c>
      <c r="F524" s="4">
        <v>9576</v>
      </c>
    </row>
    <row r="525" spans="1:6" ht="12.75" customHeight="1" x14ac:dyDescent="0.2">
      <c r="A525" s="3" t="s">
        <v>1048</v>
      </c>
      <c r="B525" s="3" t="s">
        <v>1049</v>
      </c>
      <c r="C525" s="4">
        <v>2052</v>
      </c>
      <c r="D525" s="4">
        <v>11628</v>
      </c>
      <c r="E525" s="4">
        <v>16416</v>
      </c>
      <c r="F525" s="4">
        <v>6840</v>
      </c>
    </row>
    <row r="526" spans="1:6" ht="12.75" customHeight="1" x14ac:dyDescent="0.2">
      <c r="A526" s="3" t="s">
        <v>1050</v>
      </c>
      <c r="B526" s="3" t="s">
        <v>1051</v>
      </c>
      <c r="C526" s="4">
        <v>19836</v>
      </c>
      <c r="D526" s="4">
        <v>67032</v>
      </c>
      <c r="E526" s="4">
        <v>71820</v>
      </c>
      <c r="F526" s="4">
        <v>24624</v>
      </c>
    </row>
    <row r="527" spans="1:6" ht="12.75" customHeight="1" x14ac:dyDescent="0.2">
      <c r="A527" s="3" t="s">
        <v>1052</v>
      </c>
      <c r="B527" s="3" t="s">
        <v>1053</v>
      </c>
      <c r="C527" s="4">
        <v>0</v>
      </c>
      <c r="D527" s="4">
        <v>2736</v>
      </c>
      <c r="E527" s="4">
        <v>2736</v>
      </c>
      <c r="F527" s="4">
        <v>0</v>
      </c>
    </row>
    <row r="528" spans="1:6" ht="12.75" customHeight="1" x14ac:dyDescent="0.2">
      <c r="A528" s="3" t="s">
        <v>1054</v>
      </c>
      <c r="B528" s="3" t="s">
        <v>1055</v>
      </c>
      <c r="C528" s="4">
        <v>5670</v>
      </c>
      <c r="D528" s="4">
        <v>5670</v>
      </c>
      <c r="E528" s="4">
        <v>0</v>
      </c>
      <c r="F528" s="4">
        <v>0</v>
      </c>
    </row>
    <row r="529" spans="1:6" ht="12.75" customHeight="1" x14ac:dyDescent="0.2">
      <c r="A529" s="3" t="s">
        <v>1056</v>
      </c>
      <c r="B529" s="3" t="s">
        <v>1057</v>
      </c>
      <c r="C529" s="4">
        <v>2340</v>
      </c>
      <c r="D529" s="4">
        <v>0</v>
      </c>
      <c r="E529" s="4">
        <v>0</v>
      </c>
      <c r="F529" s="4">
        <v>2340</v>
      </c>
    </row>
    <row r="530" spans="1:6" ht="12.75" customHeight="1" x14ac:dyDescent="0.2">
      <c r="A530" s="3" t="s">
        <v>1058</v>
      </c>
      <c r="B530" s="3" t="s">
        <v>1059</v>
      </c>
      <c r="C530" s="4">
        <v>18468</v>
      </c>
      <c r="D530" s="4">
        <v>53352</v>
      </c>
      <c r="E530" s="4">
        <v>59508</v>
      </c>
      <c r="F530" s="4">
        <v>24624</v>
      </c>
    </row>
    <row r="531" spans="1:6" ht="12.75" customHeight="1" x14ac:dyDescent="0.2">
      <c r="A531" s="3" t="s">
        <v>1060</v>
      </c>
      <c r="B531" s="3" t="s">
        <v>1061</v>
      </c>
      <c r="C531" s="4">
        <v>23256</v>
      </c>
      <c r="D531" s="4">
        <v>62928</v>
      </c>
      <c r="E531" s="4">
        <v>72504</v>
      </c>
      <c r="F531" s="4">
        <v>32832</v>
      </c>
    </row>
    <row r="532" spans="1:6" ht="12.75" customHeight="1" x14ac:dyDescent="0.2">
      <c r="A532" s="3" t="s">
        <v>1062</v>
      </c>
      <c r="B532" s="3" t="s">
        <v>1063</v>
      </c>
      <c r="C532" s="4">
        <v>19460.740000000002</v>
      </c>
      <c r="D532" s="4">
        <v>63504</v>
      </c>
      <c r="E532" s="4">
        <v>63504</v>
      </c>
      <c r="F532" s="4">
        <v>19460.740000000002</v>
      </c>
    </row>
    <row r="533" spans="1:6" ht="12.75" customHeight="1" x14ac:dyDescent="0.2">
      <c r="A533" s="3" t="s">
        <v>1064</v>
      </c>
      <c r="B533" s="3" t="s">
        <v>1065</v>
      </c>
      <c r="C533" s="4">
        <v>10912.88</v>
      </c>
      <c r="D533" s="4">
        <v>33684.269999999997</v>
      </c>
      <c r="E533" s="4">
        <v>36252</v>
      </c>
      <c r="F533" s="4">
        <v>13480.61</v>
      </c>
    </row>
    <row r="534" spans="1:6" ht="12.75" customHeight="1" x14ac:dyDescent="0.2">
      <c r="A534" s="3" t="s">
        <v>1066</v>
      </c>
      <c r="B534" s="3" t="s">
        <v>1067</v>
      </c>
      <c r="C534" s="4">
        <v>0</v>
      </c>
      <c r="D534" s="4">
        <v>684</v>
      </c>
      <c r="E534" s="4">
        <v>684</v>
      </c>
      <c r="F534" s="4">
        <v>0</v>
      </c>
    </row>
    <row r="535" spans="1:6" ht="12.75" customHeight="1" x14ac:dyDescent="0.2">
      <c r="A535" s="3" t="s">
        <v>1068</v>
      </c>
      <c r="B535" s="3" t="s">
        <v>1069</v>
      </c>
      <c r="C535" s="4">
        <v>1295.3800000000001</v>
      </c>
      <c r="D535" s="4">
        <v>0</v>
      </c>
      <c r="E535" s="4">
        <v>0</v>
      </c>
      <c r="F535" s="4">
        <v>1295.3800000000001</v>
      </c>
    </row>
    <row r="536" spans="1:6" ht="12.75" customHeight="1" x14ac:dyDescent="0.2">
      <c r="A536" s="3" t="s">
        <v>1070</v>
      </c>
      <c r="B536" s="3" t="s">
        <v>1071</v>
      </c>
      <c r="C536" s="4">
        <v>14364</v>
      </c>
      <c r="D536" s="4">
        <v>43776</v>
      </c>
      <c r="E536" s="4">
        <v>45828</v>
      </c>
      <c r="F536" s="4">
        <v>16416</v>
      </c>
    </row>
    <row r="537" spans="1:6" ht="12.75" customHeight="1" x14ac:dyDescent="0.2">
      <c r="A537" s="3" t="s">
        <v>1072</v>
      </c>
      <c r="B537" s="3" t="s">
        <v>1073</v>
      </c>
      <c r="C537" s="4">
        <v>1368</v>
      </c>
      <c r="D537" s="4">
        <v>1368</v>
      </c>
      <c r="E537" s="4">
        <v>0</v>
      </c>
      <c r="F537" s="4">
        <v>0</v>
      </c>
    </row>
    <row r="538" spans="1:6" ht="12.75" customHeight="1" x14ac:dyDescent="0.2">
      <c r="A538" s="3" t="s">
        <v>1074</v>
      </c>
      <c r="B538" s="3" t="s">
        <v>1075</v>
      </c>
      <c r="C538" s="4">
        <v>0</v>
      </c>
      <c r="D538" s="4">
        <v>84.14</v>
      </c>
      <c r="E538" s="4">
        <v>1368</v>
      </c>
      <c r="F538" s="4">
        <v>1283.8599999999999</v>
      </c>
    </row>
    <row r="539" spans="1:6" ht="12.75" customHeight="1" x14ac:dyDescent="0.2">
      <c r="A539" s="3" t="s">
        <v>1076</v>
      </c>
      <c r="B539" s="3" t="s">
        <v>1077</v>
      </c>
      <c r="C539" s="4">
        <v>6840</v>
      </c>
      <c r="D539" s="4">
        <v>13680</v>
      </c>
      <c r="E539" s="4">
        <v>17100</v>
      </c>
      <c r="F539" s="4">
        <v>10260</v>
      </c>
    </row>
    <row r="540" spans="1:6" ht="12.75" customHeight="1" x14ac:dyDescent="0.2">
      <c r="A540" s="3" t="s">
        <v>1078</v>
      </c>
      <c r="B540" s="3" t="s">
        <v>1079</v>
      </c>
      <c r="C540" s="4">
        <v>8892</v>
      </c>
      <c r="D540" s="4">
        <v>40356</v>
      </c>
      <c r="E540" s="4">
        <v>54036</v>
      </c>
      <c r="F540" s="4">
        <v>22572</v>
      </c>
    </row>
    <row r="541" spans="1:6" ht="12.75" customHeight="1" x14ac:dyDescent="0.2">
      <c r="A541" s="3" t="s">
        <v>1080</v>
      </c>
      <c r="B541" s="3" t="s">
        <v>1081</v>
      </c>
      <c r="C541" s="4">
        <v>29412</v>
      </c>
      <c r="D541" s="4">
        <v>81396</v>
      </c>
      <c r="E541" s="4">
        <v>92340</v>
      </c>
      <c r="F541" s="4">
        <v>40356</v>
      </c>
    </row>
    <row r="542" spans="1:6" ht="12.75" customHeight="1" x14ac:dyDescent="0.2">
      <c r="A542" s="3" t="s">
        <v>1082</v>
      </c>
      <c r="B542" s="3" t="s">
        <v>1083</v>
      </c>
      <c r="C542" s="4">
        <v>3420</v>
      </c>
      <c r="D542" s="4">
        <v>4788</v>
      </c>
      <c r="E542" s="4">
        <v>1368</v>
      </c>
      <c r="F542" s="4">
        <v>0</v>
      </c>
    </row>
    <row r="543" spans="1:6" ht="12.75" customHeight="1" x14ac:dyDescent="0.2">
      <c r="A543" s="3" t="s">
        <v>1084</v>
      </c>
      <c r="B543" s="3" t="s">
        <v>1085</v>
      </c>
      <c r="C543" s="4">
        <v>684</v>
      </c>
      <c r="D543" s="4">
        <v>7524</v>
      </c>
      <c r="E543" s="4">
        <v>12996</v>
      </c>
      <c r="F543" s="4">
        <v>6156</v>
      </c>
    </row>
    <row r="544" spans="1:6" ht="12.75" customHeight="1" x14ac:dyDescent="0.2">
      <c r="A544" s="3" t="s">
        <v>1086</v>
      </c>
      <c r="B544" s="3" t="s">
        <v>1087</v>
      </c>
      <c r="C544" s="4">
        <v>5472</v>
      </c>
      <c r="D544" s="4">
        <v>24624</v>
      </c>
      <c r="E544" s="4">
        <v>21888</v>
      </c>
      <c r="F544" s="4">
        <v>2736</v>
      </c>
    </row>
    <row r="545" spans="1:6" ht="12.75" customHeight="1" x14ac:dyDescent="0.2">
      <c r="A545" s="3" t="s">
        <v>1088</v>
      </c>
      <c r="B545" s="3" t="s">
        <v>1089</v>
      </c>
      <c r="C545" s="4">
        <v>2736</v>
      </c>
      <c r="D545" s="4">
        <v>8892</v>
      </c>
      <c r="E545" s="4">
        <v>7524</v>
      </c>
      <c r="F545" s="4">
        <v>1368</v>
      </c>
    </row>
    <row r="546" spans="1:6" ht="12.75" customHeight="1" x14ac:dyDescent="0.2">
      <c r="A546" s="3" t="s">
        <v>1090</v>
      </c>
      <c r="B546" s="3" t="s">
        <v>1091</v>
      </c>
      <c r="C546" s="4">
        <v>3209.66</v>
      </c>
      <c r="D546" s="4">
        <v>8849.94</v>
      </c>
      <c r="E546" s="4">
        <v>8208</v>
      </c>
      <c r="F546" s="4">
        <v>2567.7199999999998</v>
      </c>
    </row>
    <row r="547" spans="1:6" ht="12.75" customHeight="1" x14ac:dyDescent="0.2">
      <c r="A547" s="3" t="s">
        <v>1092</v>
      </c>
      <c r="B547" s="3" t="s">
        <v>1093</v>
      </c>
      <c r="C547" s="4">
        <v>12196.74</v>
      </c>
      <c r="D547" s="4">
        <v>26675.99</v>
      </c>
      <c r="E547" s="4">
        <v>26676</v>
      </c>
      <c r="F547" s="4">
        <v>12196.75</v>
      </c>
    </row>
    <row r="548" spans="1:6" ht="12.75" customHeight="1" x14ac:dyDescent="0.2">
      <c r="A548" s="3" t="s">
        <v>1094</v>
      </c>
      <c r="B548" s="3" t="s">
        <v>1095</v>
      </c>
      <c r="C548" s="4">
        <v>1283.8699999999999</v>
      </c>
      <c r="D548" s="4">
        <v>2651.87</v>
      </c>
      <c r="E548" s="4">
        <v>1368</v>
      </c>
      <c r="F548" s="4">
        <v>0</v>
      </c>
    </row>
    <row r="549" spans="1:6" ht="12.75" customHeight="1" x14ac:dyDescent="0.2">
      <c r="A549" s="3" t="s">
        <v>1096</v>
      </c>
      <c r="B549" s="3" t="s">
        <v>1097</v>
      </c>
      <c r="C549" s="4">
        <v>0</v>
      </c>
      <c r="D549" s="4">
        <v>1368</v>
      </c>
      <c r="E549" s="4">
        <v>1368</v>
      </c>
      <c r="F549" s="4">
        <v>0</v>
      </c>
    </row>
    <row r="550" spans="1:6" ht="12.75" customHeight="1" x14ac:dyDescent="0.2">
      <c r="A550" s="3" t="s">
        <v>1098</v>
      </c>
      <c r="B550" s="3" t="s">
        <v>1099</v>
      </c>
      <c r="C550" s="4">
        <v>4315.6099999999997</v>
      </c>
      <c r="D550" s="4">
        <v>14255.05</v>
      </c>
      <c r="E550" s="4">
        <v>14255.04</v>
      </c>
      <c r="F550" s="4">
        <v>4315.6000000000004</v>
      </c>
    </row>
    <row r="551" spans="1:6" ht="12.75" customHeight="1" x14ac:dyDescent="0.2">
      <c r="A551" s="3" t="s">
        <v>1100</v>
      </c>
      <c r="B551" s="3" t="s">
        <v>1101</v>
      </c>
      <c r="C551" s="4">
        <v>4315.6000000000004</v>
      </c>
      <c r="D551" s="4">
        <v>13823.48</v>
      </c>
      <c r="E551" s="4">
        <v>14371.2</v>
      </c>
      <c r="F551" s="4">
        <v>4863.32</v>
      </c>
    </row>
    <row r="552" spans="1:6" ht="12.75" customHeight="1" x14ac:dyDescent="0.2">
      <c r="A552" s="3" t="s">
        <v>1102</v>
      </c>
      <c r="B552" s="3" t="s">
        <v>1103</v>
      </c>
      <c r="C552" s="4">
        <v>4315.6000000000004</v>
      </c>
      <c r="D552" s="4">
        <v>13795.2</v>
      </c>
      <c r="E552" s="4">
        <v>13795.2</v>
      </c>
      <c r="F552" s="4">
        <v>4315.6000000000004</v>
      </c>
    </row>
    <row r="553" spans="1:6" ht="12.75" customHeight="1" x14ac:dyDescent="0.2">
      <c r="A553" s="3" t="s">
        <v>1104</v>
      </c>
      <c r="B553" s="3" t="s">
        <v>1105</v>
      </c>
      <c r="C553" s="4">
        <v>16416</v>
      </c>
      <c r="D553" s="4">
        <v>47880</v>
      </c>
      <c r="E553" s="4">
        <v>52668</v>
      </c>
      <c r="F553" s="4">
        <v>21204</v>
      </c>
    </row>
    <row r="554" spans="1:6" ht="12.75" customHeight="1" x14ac:dyDescent="0.2">
      <c r="A554" s="3" t="s">
        <v>1106</v>
      </c>
      <c r="B554" s="3" t="s">
        <v>1107</v>
      </c>
      <c r="C554" s="4">
        <v>11628</v>
      </c>
      <c r="D554" s="4">
        <v>44460</v>
      </c>
      <c r="E554" s="4">
        <v>47196</v>
      </c>
      <c r="F554" s="4">
        <v>14364</v>
      </c>
    </row>
    <row r="555" spans="1:6" ht="12.75" customHeight="1" x14ac:dyDescent="0.2">
      <c r="A555" s="3" t="s">
        <v>1108</v>
      </c>
      <c r="B555" s="3" t="s">
        <v>1109</v>
      </c>
      <c r="C555" s="4">
        <v>21204</v>
      </c>
      <c r="D555" s="4">
        <v>63612</v>
      </c>
      <c r="E555" s="4">
        <v>54036</v>
      </c>
      <c r="F555" s="4">
        <v>11628</v>
      </c>
    </row>
    <row r="556" spans="1:6" ht="12.75" customHeight="1" x14ac:dyDescent="0.2">
      <c r="A556" s="3" t="s">
        <v>1110</v>
      </c>
      <c r="B556" s="3" t="s">
        <v>1111</v>
      </c>
      <c r="C556" s="4">
        <v>4788</v>
      </c>
      <c r="D556" s="4">
        <v>12312</v>
      </c>
      <c r="E556" s="4">
        <v>7524</v>
      </c>
      <c r="F556" s="4">
        <v>0</v>
      </c>
    </row>
    <row r="557" spans="1:6" ht="12.75" customHeight="1" x14ac:dyDescent="0.2">
      <c r="A557" s="3" t="s">
        <v>1112</v>
      </c>
      <c r="B557" s="3" t="s">
        <v>1113</v>
      </c>
      <c r="C557" s="4">
        <v>15732</v>
      </c>
      <c r="D557" s="4">
        <v>45828</v>
      </c>
      <c r="E557" s="4">
        <v>43776</v>
      </c>
      <c r="F557" s="4">
        <v>13680</v>
      </c>
    </row>
    <row r="558" spans="1:6" ht="12.75" customHeight="1" x14ac:dyDescent="0.2">
      <c r="A558" s="3" t="s">
        <v>1114</v>
      </c>
      <c r="B558" s="3" t="s">
        <v>1115</v>
      </c>
      <c r="C558" s="4">
        <v>4788</v>
      </c>
      <c r="D558" s="4">
        <v>15732</v>
      </c>
      <c r="E558" s="4">
        <v>14364</v>
      </c>
      <c r="F558" s="4">
        <v>3420</v>
      </c>
    </row>
    <row r="559" spans="1:6" ht="12.75" customHeight="1" x14ac:dyDescent="0.2">
      <c r="A559" s="3" t="s">
        <v>1116</v>
      </c>
      <c r="B559" s="3" t="s">
        <v>1117</v>
      </c>
      <c r="C559" s="4">
        <v>0</v>
      </c>
      <c r="D559" s="4">
        <v>8892</v>
      </c>
      <c r="E559" s="4">
        <v>15048</v>
      </c>
      <c r="F559" s="4">
        <v>6156</v>
      </c>
    </row>
    <row r="560" spans="1:6" ht="12.75" customHeight="1" x14ac:dyDescent="0.2">
      <c r="A560" s="3" t="s">
        <v>1118</v>
      </c>
      <c r="B560" s="3" t="s">
        <v>1119</v>
      </c>
      <c r="C560" s="4">
        <v>7524</v>
      </c>
      <c r="D560" s="4">
        <v>21888</v>
      </c>
      <c r="E560" s="4">
        <v>21204</v>
      </c>
      <c r="F560" s="4">
        <v>6840</v>
      </c>
    </row>
    <row r="561" spans="1:6" ht="12.75" customHeight="1" x14ac:dyDescent="0.2">
      <c r="A561" s="3" t="s">
        <v>1120</v>
      </c>
      <c r="B561" s="3" t="s">
        <v>1121</v>
      </c>
      <c r="C561" s="4">
        <v>13680</v>
      </c>
      <c r="D561" s="4">
        <v>42408</v>
      </c>
      <c r="E561" s="4">
        <v>42750</v>
      </c>
      <c r="F561" s="4">
        <v>14022</v>
      </c>
    </row>
    <row r="562" spans="1:6" ht="12.75" customHeight="1" x14ac:dyDescent="0.2">
      <c r="A562" s="3" t="s">
        <v>1122</v>
      </c>
      <c r="B562" s="3" t="s">
        <v>1123</v>
      </c>
      <c r="C562" s="4">
        <v>1368</v>
      </c>
      <c r="D562" s="4">
        <v>6156</v>
      </c>
      <c r="E562" s="4">
        <v>10260</v>
      </c>
      <c r="F562" s="4">
        <v>5472</v>
      </c>
    </row>
    <row r="563" spans="1:6" ht="12.75" customHeight="1" x14ac:dyDescent="0.2">
      <c r="A563" s="3" t="s">
        <v>1124</v>
      </c>
      <c r="B563" s="3" t="s">
        <v>1125</v>
      </c>
      <c r="C563" s="4">
        <v>2052</v>
      </c>
      <c r="D563" s="4">
        <v>3420</v>
      </c>
      <c r="E563" s="4">
        <v>1368</v>
      </c>
      <c r="F563" s="4">
        <v>0</v>
      </c>
    </row>
    <row r="564" spans="1:6" ht="12.75" customHeight="1" x14ac:dyDescent="0.2">
      <c r="A564" s="3" t="s">
        <v>1126</v>
      </c>
      <c r="B564" s="3" t="s">
        <v>1127</v>
      </c>
      <c r="C564" s="4">
        <v>2567.73</v>
      </c>
      <c r="D564" s="4">
        <v>18510.060000000001</v>
      </c>
      <c r="E564" s="4">
        <v>19152</v>
      </c>
      <c r="F564" s="4">
        <v>3209.67</v>
      </c>
    </row>
    <row r="565" spans="1:6" ht="12.75" customHeight="1" x14ac:dyDescent="0.2">
      <c r="A565" s="3" t="s">
        <v>1128</v>
      </c>
      <c r="B565" s="3" t="s">
        <v>1129</v>
      </c>
      <c r="C565" s="4">
        <v>2052</v>
      </c>
      <c r="D565" s="4">
        <v>5472</v>
      </c>
      <c r="E565" s="4">
        <v>6156</v>
      </c>
      <c r="F565" s="4">
        <v>2736</v>
      </c>
    </row>
    <row r="566" spans="1:6" ht="12.75" customHeight="1" x14ac:dyDescent="0.2">
      <c r="A566" s="3" t="s">
        <v>1130</v>
      </c>
      <c r="B566" s="3" t="s">
        <v>1131</v>
      </c>
      <c r="C566" s="4">
        <v>3420</v>
      </c>
      <c r="D566" s="4">
        <v>8892</v>
      </c>
      <c r="E566" s="4">
        <v>12312</v>
      </c>
      <c r="F566" s="4">
        <v>6840</v>
      </c>
    </row>
    <row r="567" spans="1:6" ht="12.75" customHeight="1" x14ac:dyDescent="0.2">
      <c r="A567" s="3" t="s">
        <v>1132</v>
      </c>
      <c r="B567" s="3" t="s">
        <v>1133</v>
      </c>
      <c r="C567" s="4">
        <v>0</v>
      </c>
      <c r="D567" s="4">
        <v>2736</v>
      </c>
      <c r="E567" s="4">
        <v>4788</v>
      </c>
      <c r="F567" s="4">
        <v>2052</v>
      </c>
    </row>
    <row r="568" spans="1:6" ht="12.75" customHeight="1" x14ac:dyDescent="0.2">
      <c r="A568" s="3" t="s">
        <v>1134</v>
      </c>
      <c r="B568" s="3" t="s">
        <v>1135</v>
      </c>
      <c r="C568" s="4">
        <v>5472</v>
      </c>
      <c r="D568" s="4">
        <v>10944</v>
      </c>
      <c r="E568" s="4">
        <v>5472</v>
      </c>
      <c r="F568" s="4">
        <v>0</v>
      </c>
    </row>
    <row r="569" spans="1:6" ht="12.75" customHeight="1" x14ac:dyDescent="0.2">
      <c r="A569" s="3" t="s">
        <v>1136</v>
      </c>
      <c r="B569" s="3" t="s">
        <v>1137</v>
      </c>
      <c r="C569" s="4">
        <v>0</v>
      </c>
      <c r="D569" s="4">
        <v>84.13</v>
      </c>
      <c r="E569" s="4">
        <v>1368</v>
      </c>
      <c r="F569" s="4">
        <v>1283.8699999999999</v>
      </c>
    </row>
    <row r="570" spans="1:6" ht="12.75" customHeight="1" x14ac:dyDescent="0.2">
      <c r="A570" s="3" t="s">
        <v>1138</v>
      </c>
      <c r="B570" s="3" t="s">
        <v>1139</v>
      </c>
      <c r="C570" s="4">
        <v>684</v>
      </c>
      <c r="D570" s="4">
        <v>1368</v>
      </c>
      <c r="E570" s="4">
        <v>684</v>
      </c>
      <c r="F570" s="4">
        <v>0</v>
      </c>
    </row>
    <row r="571" spans="1:6" ht="12.75" customHeight="1" x14ac:dyDescent="0.2">
      <c r="A571" s="3" t="s">
        <v>1140</v>
      </c>
      <c r="B571" s="3" t="s">
        <v>1141</v>
      </c>
      <c r="C571" s="4">
        <v>3260.94</v>
      </c>
      <c r="D571" s="4">
        <v>9846.76</v>
      </c>
      <c r="E571" s="4">
        <v>23849.62</v>
      </c>
      <c r="F571" s="4">
        <v>17263.8</v>
      </c>
    </row>
    <row r="572" spans="1:6" ht="12.75" customHeight="1" x14ac:dyDescent="0.2">
      <c r="A572" s="3" t="s">
        <v>1142</v>
      </c>
      <c r="B572" s="3" t="s">
        <v>1143</v>
      </c>
      <c r="C572" s="4">
        <v>4104</v>
      </c>
      <c r="D572" s="4">
        <v>22800</v>
      </c>
      <c r="E572" s="4">
        <v>24168</v>
      </c>
      <c r="F572" s="4">
        <v>5472</v>
      </c>
    </row>
    <row r="573" spans="1:6" ht="12.75" customHeight="1" x14ac:dyDescent="0.2">
      <c r="A573" s="3" t="s">
        <v>1144</v>
      </c>
      <c r="B573" s="3" t="s">
        <v>1145</v>
      </c>
      <c r="C573" s="4">
        <v>15048</v>
      </c>
      <c r="D573" s="4">
        <v>39672</v>
      </c>
      <c r="E573" s="4">
        <v>30096</v>
      </c>
      <c r="F573" s="4">
        <v>5472</v>
      </c>
    </row>
    <row r="574" spans="1:6" ht="12.75" customHeight="1" x14ac:dyDescent="0.2">
      <c r="A574" s="3" t="s">
        <v>1146</v>
      </c>
      <c r="B574" s="3" t="s">
        <v>1147</v>
      </c>
      <c r="C574" s="4">
        <v>1283.8699999999999</v>
      </c>
      <c r="D574" s="4">
        <v>28338.47</v>
      </c>
      <c r="E574" s="4">
        <v>32832</v>
      </c>
      <c r="F574" s="4">
        <v>5777.4</v>
      </c>
    </row>
    <row r="575" spans="1:6" ht="12.75" customHeight="1" x14ac:dyDescent="0.2">
      <c r="A575" s="3" t="s">
        <v>1148</v>
      </c>
      <c r="B575" s="3" t="s">
        <v>1149</v>
      </c>
      <c r="C575" s="4">
        <v>12312</v>
      </c>
      <c r="D575" s="4">
        <v>23256</v>
      </c>
      <c r="E575" s="4">
        <v>15048</v>
      </c>
      <c r="F575" s="4">
        <v>4104</v>
      </c>
    </row>
    <row r="576" spans="1:6" ht="12.75" customHeight="1" x14ac:dyDescent="0.2">
      <c r="A576" s="3" t="s">
        <v>1150</v>
      </c>
      <c r="B576" s="3" t="s">
        <v>1151</v>
      </c>
      <c r="C576" s="4">
        <v>0</v>
      </c>
      <c r="D576" s="4">
        <v>2736</v>
      </c>
      <c r="E576" s="4">
        <v>2736</v>
      </c>
      <c r="F576" s="4">
        <v>0</v>
      </c>
    </row>
    <row r="577" spans="1:6" ht="12.75" customHeight="1" x14ac:dyDescent="0.2">
      <c r="A577" s="3" t="s">
        <v>1152</v>
      </c>
      <c r="B577" s="3" t="s">
        <v>1153</v>
      </c>
      <c r="C577" s="4">
        <v>2736</v>
      </c>
      <c r="D577" s="4">
        <v>5472</v>
      </c>
      <c r="E577" s="4">
        <v>2736</v>
      </c>
      <c r="F577" s="4">
        <v>0</v>
      </c>
    </row>
    <row r="578" spans="1:6" ht="12.75" customHeight="1" x14ac:dyDescent="0.2">
      <c r="A578" s="3" t="s">
        <v>1154</v>
      </c>
      <c r="B578" s="3" t="s">
        <v>1155</v>
      </c>
      <c r="C578" s="4">
        <v>14364</v>
      </c>
      <c r="D578" s="4">
        <v>47880</v>
      </c>
      <c r="E578" s="4">
        <v>41040</v>
      </c>
      <c r="F578" s="4">
        <v>7524</v>
      </c>
    </row>
    <row r="579" spans="1:6" ht="12.75" customHeight="1" x14ac:dyDescent="0.2">
      <c r="A579" s="3" t="s">
        <v>1156</v>
      </c>
      <c r="B579" s="3" t="s">
        <v>1157</v>
      </c>
      <c r="C579" s="4">
        <v>21888</v>
      </c>
      <c r="D579" s="4">
        <v>57456</v>
      </c>
      <c r="E579" s="4">
        <v>61560</v>
      </c>
      <c r="F579" s="4">
        <v>25992</v>
      </c>
    </row>
    <row r="580" spans="1:6" ht="12.75" customHeight="1" x14ac:dyDescent="0.2">
      <c r="A580" s="3" t="s">
        <v>1158</v>
      </c>
      <c r="B580" s="3" t="s">
        <v>1159</v>
      </c>
      <c r="C580" s="4">
        <v>4104</v>
      </c>
      <c r="D580" s="4">
        <v>7524</v>
      </c>
      <c r="E580" s="4">
        <v>3420</v>
      </c>
      <c r="F580" s="4">
        <v>0</v>
      </c>
    </row>
    <row r="581" spans="1:6" ht="12.75" customHeight="1" x14ac:dyDescent="0.2">
      <c r="A581" s="3" t="s">
        <v>1160</v>
      </c>
      <c r="B581" s="3" t="s">
        <v>1161</v>
      </c>
      <c r="C581" s="4">
        <v>6840</v>
      </c>
      <c r="D581" s="4">
        <v>23256</v>
      </c>
      <c r="E581" s="4">
        <v>26676</v>
      </c>
      <c r="F581" s="4">
        <v>10260</v>
      </c>
    </row>
    <row r="582" spans="1:6" ht="12.75" customHeight="1" x14ac:dyDescent="0.2">
      <c r="A582" s="3" t="s">
        <v>1162</v>
      </c>
      <c r="B582" s="3" t="s">
        <v>1163</v>
      </c>
      <c r="C582" s="4">
        <v>0</v>
      </c>
      <c r="D582" s="4">
        <v>2736</v>
      </c>
      <c r="E582" s="4">
        <v>2736</v>
      </c>
      <c r="F582" s="4">
        <v>0</v>
      </c>
    </row>
    <row r="583" spans="1:6" ht="12.75" customHeight="1" x14ac:dyDescent="0.2">
      <c r="A583" s="3" t="s">
        <v>1164</v>
      </c>
      <c r="B583" s="3" t="s">
        <v>1165</v>
      </c>
      <c r="C583" s="4">
        <v>12196.75</v>
      </c>
      <c r="D583" s="4">
        <v>44723.34</v>
      </c>
      <c r="E583" s="4">
        <v>38304</v>
      </c>
      <c r="F583" s="4">
        <v>5777.41</v>
      </c>
    </row>
    <row r="584" spans="1:6" ht="12.75" customHeight="1" x14ac:dyDescent="0.2">
      <c r="A584" s="3" t="s">
        <v>1166</v>
      </c>
      <c r="B584" s="3" t="s">
        <v>1167</v>
      </c>
      <c r="C584" s="4">
        <v>0</v>
      </c>
      <c r="D584" s="4">
        <v>4788</v>
      </c>
      <c r="E584" s="4">
        <v>5472</v>
      </c>
      <c r="F584" s="4">
        <v>684</v>
      </c>
    </row>
    <row r="585" spans="1:6" ht="12.75" customHeight="1" x14ac:dyDescent="0.2">
      <c r="A585" s="3" t="s">
        <v>1168</v>
      </c>
      <c r="B585" s="3" t="s">
        <v>1169</v>
      </c>
      <c r="C585" s="4">
        <v>10912.9</v>
      </c>
      <c r="D585" s="4">
        <v>32358.34</v>
      </c>
      <c r="E585" s="4">
        <v>35568</v>
      </c>
      <c r="F585" s="4">
        <v>14122.56</v>
      </c>
    </row>
    <row r="586" spans="1:6" ht="12.75" customHeight="1" x14ac:dyDescent="0.2">
      <c r="A586" s="3" t="s">
        <v>1170</v>
      </c>
      <c r="B586" s="3" t="s">
        <v>1171</v>
      </c>
      <c r="C586" s="4">
        <v>5135.47</v>
      </c>
      <c r="D586" s="4">
        <v>11501.8</v>
      </c>
      <c r="E586" s="4">
        <v>9576</v>
      </c>
      <c r="F586" s="4">
        <v>3209.67</v>
      </c>
    </row>
    <row r="587" spans="1:6" ht="12.75" customHeight="1" x14ac:dyDescent="0.2">
      <c r="A587" s="3" t="s">
        <v>1172</v>
      </c>
      <c r="B587" s="3" t="s">
        <v>1173</v>
      </c>
      <c r="C587" s="4">
        <v>2052</v>
      </c>
      <c r="D587" s="4">
        <v>2052</v>
      </c>
      <c r="E587" s="4">
        <v>0</v>
      </c>
      <c r="F587" s="4">
        <v>0</v>
      </c>
    </row>
    <row r="588" spans="1:6" ht="12.75" customHeight="1" x14ac:dyDescent="0.2">
      <c r="A588" s="3" t="s">
        <v>1174</v>
      </c>
      <c r="B588" s="3" t="s">
        <v>1175</v>
      </c>
      <c r="C588" s="4">
        <v>0</v>
      </c>
      <c r="D588" s="4">
        <v>0</v>
      </c>
      <c r="E588" s="4">
        <v>4104</v>
      </c>
      <c r="F588" s="4">
        <v>4104</v>
      </c>
    </row>
    <row r="589" spans="1:6" ht="12.75" customHeight="1" x14ac:dyDescent="0.2">
      <c r="A589" s="3" t="s">
        <v>1176</v>
      </c>
      <c r="B589" s="3" t="s">
        <v>1177</v>
      </c>
      <c r="C589" s="4">
        <v>12312</v>
      </c>
      <c r="D589" s="4">
        <v>25308</v>
      </c>
      <c r="E589" s="4">
        <v>12996</v>
      </c>
      <c r="F589" s="4">
        <v>0</v>
      </c>
    </row>
    <row r="590" spans="1:6" ht="12.75" customHeight="1" x14ac:dyDescent="0.2">
      <c r="A590" s="3" t="s">
        <v>1178</v>
      </c>
      <c r="B590" s="3" t="s">
        <v>1179</v>
      </c>
      <c r="C590" s="4">
        <v>0</v>
      </c>
      <c r="D590" s="4">
        <v>0</v>
      </c>
      <c r="E590" s="4">
        <v>1368</v>
      </c>
      <c r="F590" s="4">
        <v>1368</v>
      </c>
    </row>
    <row r="591" spans="1:6" ht="12.75" customHeight="1" x14ac:dyDescent="0.2">
      <c r="A591" s="3" t="s">
        <v>1180</v>
      </c>
      <c r="B591" s="3" t="s">
        <v>1181</v>
      </c>
      <c r="C591" s="4">
        <v>2052</v>
      </c>
      <c r="D591" s="4">
        <v>8208</v>
      </c>
      <c r="E591" s="4">
        <v>6156</v>
      </c>
      <c r="F591" s="4">
        <v>0</v>
      </c>
    </row>
    <row r="592" spans="1:6" ht="12.75" customHeight="1" x14ac:dyDescent="0.2">
      <c r="A592" s="3" t="s">
        <v>1182</v>
      </c>
      <c r="B592" s="3" t="s">
        <v>1183</v>
      </c>
      <c r="C592" s="4">
        <v>641.92999999999995</v>
      </c>
      <c r="D592" s="4">
        <v>641.92999999999995</v>
      </c>
      <c r="E592" s="4">
        <v>0</v>
      </c>
      <c r="F592" s="4">
        <v>0</v>
      </c>
    </row>
    <row r="593" spans="1:6" ht="12.75" customHeight="1" x14ac:dyDescent="0.2">
      <c r="A593" s="3" t="s">
        <v>1184</v>
      </c>
      <c r="B593" s="3" t="s">
        <v>1185</v>
      </c>
      <c r="C593" s="4">
        <v>1368</v>
      </c>
      <c r="D593" s="4">
        <v>5472</v>
      </c>
      <c r="E593" s="4">
        <v>4788</v>
      </c>
      <c r="F593" s="4">
        <v>684</v>
      </c>
    </row>
    <row r="594" spans="1:6" ht="12.75" customHeight="1" x14ac:dyDescent="0.2">
      <c r="A594" s="3" t="s">
        <v>1186</v>
      </c>
      <c r="B594" s="3" t="s">
        <v>1187</v>
      </c>
      <c r="C594" s="4">
        <v>1925.8</v>
      </c>
      <c r="D594" s="4">
        <v>4830.08</v>
      </c>
      <c r="E594" s="4">
        <v>5472</v>
      </c>
      <c r="F594" s="4">
        <v>2567.7199999999998</v>
      </c>
    </row>
    <row r="595" spans="1:6" ht="12.75" customHeight="1" x14ac:dyDescent="0.2">
      <c r="A595" s="3" t="s">
        <v>1188</v>
      </c>
      <c r="B595" s="3" t="s">
        <v>1189</v>
      </c>
      <c r="C595" s="4">
        <v>0</v>
      </c>
      <c r="D595" s="4">
        <v>684</v>
      </c>
      <c r="E595" s="4">
        <v>2052</v>
      </c>
      <c r="F595" s="4">
        <v>1368</v>
      </c>
    </row>
    <row r="596" spans="1:6" ht="12.75" customHeight="1" x14ac:dyDescent="0.2">
      <c r="A596" s="3" t="s">
        <v>1190</v>
      </c>
      <c r="B596" s="3" t="s">
        <v>1191</v>
      </c>
      <c r="C596" s="4">
        <v>2736</v>
      </c>
      <c r="D596" s="4">
        <v>10260</v>
      </c>
      <c r="E596" s="4">
        <v>7524</v>
      </c>
      <c r="F596" s="4">
        <v>0</v>
      </c>
    </row>
    <row r="597" spans="1:6" ht="12.75" customHeight="1" x14ac:dyDescent="0.2">
      <c r="A597" s="3" t="s">
        <v>1192</v>
      </c>
      <c r="B597" s="3" t="s">
        <v>1193</v>
      </c>
      <c r="C597" s="4">
        <v>0</v>
      </c>
      <c r="D597" s="4">
        <v>684</v>
      </c>
      <c r="E597" s="4">
        <v>6840</v>
      </c>
      <c r="F597" s="4">
        <v>6156</v>
      </c>
    </row>
    <row r="598" spans="1:6" ht="12.75" customHeight="1" x14ac:dyDescent="0.2">
      <c r="A598" s="3" t="s">
        <v>1194</v>
      </c>
      <c r="B598" s="3" t="s">
        <v>1195</v>
      </c>
      <c r="C598" s="4">
        <v>0</v>
      </c>
      <c r="D598" s="4">
        <v>1368</v>
      </c>
      <c r="E598" s="4">
        <v>10944</v>
      </c>
      <c r="F598" s="4">
        <v>9576</v>
      </c>
    </row>
    <row r="599" spans="1:6" ht="12.75" customHeight="1" x14ac:dyDescent="0.2">
      <c r="A599" s="3" t="s">
        <v>1196</v>
      </c>
      <c r="B599" s="3" t="s">
        <v>1197</v>
      </c>
      <c r="C599" s="4">
        <v>4104</v>
      </c>
      <c r="D599" s="4">
        <v>9576</v>
      </c>
      <c r="E599" s="4">
        <v>16416</v>
      </c>
      <c r="F599" s="4">
        <v>10944</v>
      </c>
    </row>
    <row r="600" spans="1:6" ht="12.75" customHeight="1" x14ac:dyDescent="0.2">
      <c r="A600" s="3" t="s">
        <v>1198</v>
      </c>
      <c r="B600" s="3" t="s">
        <v>1199</v>
      </c>
      <c r="C600" s="4">
        <v>1368</v>
      </c>
      <c r="D600" s="4">
        <v>3420</v>
      </c>
      <c r="E600" s="4">
        <v>10260</v>
      </c>
      <c r="F600" s="4">
        <v>8208</v>
      </c>
    </row>
    <row r="601" spans="1:6" ht="12.75" customHeight="1" x14ac:dyDescent="0.2">
      <c r="A601" s="3" t="s">
        <v>1200</v>
      </c>
      <c r="B601" s="3" t="s">
        <v>1201</v>
      </c>
      <c r="C601" s="4">
        <v>5980</v>
      </c>
      <c r="D601" s="4">
        <v>16900</v>
      </c>
      <c r="E601" s="4">
        <v>23660</v>
      </c>
      <c r="F601" s="4">
        <v>12740</v>
      </c>
    </row>
    <row r="602" spans="1:6" ht="12.75" customHeight="1" x14ac:dyDescent="0.2">
      <c r="A602" s="3" t="s">
        <v>1202</v>
      </c>
      <c r="B602" s="3" t="s">
        <v>1203</v>
      </c>
      <c r="C602" s="4">
        <v>20520</v>
      </c>
      <c r="D602" s="4">
        <v>53352</v>
      </c>
      <c r="E602" s="4">
        <v>63612</v>
      </c>
      <c r="F602" s="4">
        <v>30780</v>
      </c>
    </row>
    <row r="603" spans="1:6" ht="12.75" customHeight="1" x14ac:dyDescent="0.2">
      <c r="A603" s="3" t="s">
        <v>1204</v>
      </c>
      <c r="B603" s="3" t="s">
        <v>1205</v>
      </c>
      <c r="C603" s="4">
        <v>36252</v>
      </c>
      <c r="D603" s="4">
        <v>86184</v>
      </c>
      <c r="E603" s="4">
        <v>96444</v>
      </c>
      <c r="F603" s="4">
        <v>46512</v>
      </c>
    </row>
    <row r="604" spans="1:6" ht="12.75" customHeight="1" x14ac:dyDescent="0.2">
      <c r="A604" s="3" t="s">
        <v>1206</v>
      </c>
      <c r="B604" s="3" t="s">
        <v>1207</v>
      </c>
      <c r="C604" s="4">
        <v>5135.47</v>
      </c>
      <c r="D604" s="4">
        <v>17057.939999999999</v>
      </c>
      <c r="E604" s="4">
        <v>16416</v>
      </c>
      <c r="F604" s="4">
        <v>4493.53</v>
      </c>
    </row>
    <row r="605" spans="1:6" ht="12.75" customHeight="1" x14ac:dyDescent="0.2">
      <c r="A605" s="3" t="s">
        <v>1208</v>
      </c>
      <c r="B605" s="3" t="s">
        <v>1209</v>
      </c>
      <c r="C605" s="4">
        <v>12996</v>
      </c>
      <c r="D605" s="4">
        <v>36936</v>
      </c>
      <c r="E605" s="4">
        <v>44460</v>
      </c>
      <c r="F605" s="4">
        <v>20520</v>
      </c>
    </row>
    <row r="606" spans="1:6" ht="12.75" customHeight="1" x14ac:dyDescent="0.2">
      <c r="A606" s="3" t="s">
        <v>1210</v>
      </c>
      <c r="B606" s="3" t="s">
        <v>1211</v>
      </c>
      <c r="C606" s="4">
        <v>5472</v>
      </c>
      <c r="D606" s="4">
        <v>15048</v>
      </c>
      <c r="E606" s="4">
        <v>30780</v>
      </c>
      <c r="F606" s="4">
        <v>21204</v>
      </c>
    </row>
    <row r="607" spans="1:6" ht="12.75" customHeight="1" x14ac:dyDescent="0.2">
      <c r="A607" s="3" t="s">
        <v>1212</v>
      </c>
      <c r="B607" s="3" t="s">
        <v>1213</v>
      </c>
      <c r="C607" s="4">
        <v>21204</v>
      </c>
      <c r="D607" s="4">
        <v>58824</v>
      </c>
      <c r="E607" s="4">
        <v>52668</v>
      </c>
      <c r="F607" s="4">
        <v>15048</v>
      </c>
    </row>
    <row r="608" spans="1:6" ht="12.75" customHeight="1" x14ac:dyDescent="0.2">
      <c r="A608" s="3" t="s">
        <v>1214</v>
      </c>
      <c r="B608" s="3" t="s">
        <v>1215</v>
      </c>
      <c r="C608" s="4">
        <v>15048</v>
      </c>
      <c r="D608" s="4">
        <v>43092</v>
      </c>
      <c r="E608" s="4">
        <v>45144</v>
      </c>
      <c r="F608" s="4">
        <v>17100</v>
      </c>
    </row>
    <row r="609" spans="1:6" ht="12.75" customHeight="1" x14ac:dyDescent="0.2">
      <c r="A609" s="3" t="s">
        <v>1216</v>
      </c>
      <c r="B609" s="3" t="s">
        <v>1217</v>
      </c>
      <c r="C609" s="4">
        <v>63000</v>
      </c>
      <c r="D609" s="4">
        <v>0</v>
      </c>
      <c r="E609" s="4">
        <v>63000</v>
      </c>
      <c r="F609" s="4">
        <v>126000</v>
      </c>
    </row>
    <row r="610" spans="1:6" ht="12.75" customHeight="1" x14ac:dyDescent="0.2">
      <c r="A610" s="3" t="s">
        <v>1218</v>
      </c>
      <c r="B610" s="3" t="s">
        <v>1219</v>
      </c>
      <c r="C610" s="4">
        <v>684</v>
      </c>
      <c r="D610" s="4">
        <v>3420</v>
      </c>
      <c r="E610" s="4">
        <v>10206</v>
      </c>
      <c r="F610" s="4">
        <v>7470</v>
      </c>
    </row>
    <row r="611" spans="1:6" ht="12.75" customHeight="1" x14ac:dyDescent="0.2">
      <c r="A611" s="3" t="s">
        <v>1220</v>
      </c>
      <c r="B611" s="3" t="s">
        <v>1221</v>
      </c>
      <c r="C611" s="4">
        <v>5472</v>
      </c>
      <c r="D611" s="4">
        <v>20520</v>
      </c>
      <c r="E611" s="4">
        <v>28044</v>
      </c>
      <c r="F611" s="4">
        <v>12996</v>
      </c>
    </row>
    <row r="612" spans="1:6" ht="12.75" customHeight="1" x14ac:dyDescent="0.2">
      <c r="A612" s="3" t="s">
        <v>1222</v>
      </c>
      <c r="B612" s="3" t="s">
        <v>1223</v>
      </c>
      <c r="C612" s="4">
        <v>5472</v>
      </c>
      <c r="D612" s="4">
        <v>10944</v>
      </c>
      <c r="E612" s="4">
        <v>8208</v>
      </c>
      <c r="F612" s="4">
        <v>2736</v>
      </c>
    </row>
    <row r="613" spans="1:6" ht="12.75" customHeight="1" x14ac:dyDescent="0.2">
      <c r="A613" s="3" t="s">
        <v>1224</v>
      </c>
      <c r="B613" s="3" t="s">
        <v>1225</v>
      </c>
      <c r="C613" s="4">
        <v>0</v>
      </c>
      <c r="D613" s="4">
        <v>12600</v>
      </c>
      <c r="E613" s="4">
        <v>12600</v>
      </c>
      <c r="F613" s="4">
        <v>0</v>
      </c>
    </row>
    <row r="614" spans="1:6" ht="12.75" customHeight="1" x14ac:dyDescent="0.2">
      <c r="A614" s="3" t="s">
        <v>1226</v>
      </c>
      <c r="B614" s="3" t="s">
        <v>1227</v>
      </c>
      <c r="C614" s="4">
        <v>0</v>
      </c>
      <c r="D614" s="4">
        <v>2052</v>
      </c>
      <c r="E614" s="4">
        <v>3420</v>
      </c>
      <c r="F614" s="4">
        <v>1368</v>
      </c>
    </row>
    <row r="615" spans="1:6" ht="12.75" customHeight="1" x14ac:dyDescent="0.2">
      <c r="A615" s="3" t="s">
        <v>1228</v>
      </c>
      <c r="B615" s="3" t="s">
        <v>1229</v>
      </c>
      <c r="C615" s="4">
        <v>4788</v>
      </c>
      <c r="D615" s="4">
        <v>11628</v>
      </c>
      <c r="E615" s="4">
        <v>10944</v>
      </c>
      <c r="F615" s="4">
        <v>4104</v>
      </c>
    </row>
    <row r="616" spans="1:6" ht="12.75" customHeight="1" x14ac:dyDescent="0.2">
      <c r="A616" s="3" t="s">
        <v>1230</v>
      </c>
      <c r="B616" s="3" t="s">
        <v>1231</v>
      </c>
      <c r="C616" s="4">
        <v>10944</v>
      </c>
      <c r="D616" s="4">
        <v>33516</v>
      </c>
      <c r="E616" s="4">
        <v>30096</v>
      </c>
      <c r="F616" s="4">
        <v>7524</v>
      </c>
    </row>
    <row r="617" spans="1:6" ht="12.75" customHeight="1" x14ac:dyDescent="0.2">
      <c r="A617" s="3" t="s">
        <v>1232</v>
      </c>
      <c r="B617" s="3" t="s">
        <v>1233</v>
      </c>
      <c r="C617" s="4">
        <v>4104</v>
      </c>
      <c r="D617" s="4">
        <v>24066</v>
      </c>
      <c r="E617" s="4">
        <v>39984</v>
      </c>
      <c r="F617" s="4">
        <v>20022</v>
      </c>
    </row>
    <row r="618" spans="1:6" ht="12.75" customHeight="1" x14ac:dyDescent="0.2">
      <c r="A618" s="3" t="s">
        <v>1234</v>
      </c>
      <c r="B618" s="3" t="s">
        <v>1235</v>
      </c>
      <c r="C618" s="4">
        <v>11628</v>
      </c>
      <c r="D618" s="4">
        <v>26676</v>
      </c>
      <c r="E618" s="4">
        <v>23256</v>
      </c>
      <c r="F618" s="4">
        <v>8208</v>
      </c>
    </row>
    <row r="619" spans="1:6" ht="12.75" customHeight="1" x14ac:dyDescent="0.2">
      <c r="A619" s="3" t="s">
        <v>1236</v>
      </c>
      <c r="B619" s="3" t="s">
        <v>1237</v>
      </c>
      <c r="C619" s="4">
        <v>4104</v>
      </c>
      <c r="D619" s="4">
        <v>23256</v>
      </c>
      <c r="E619" s="4">
        <v>25992</v>
      </c>
      <c r="F619" s="4">
        <v>6840</v>
      </c>
    </row>
    <row r="620" spans="1:6" ht="12.75" customHeight="1" x14ac:dyDescent="0.2">
      <c r="A620" s="3" t="s">
        <v>1238</v>
      </c>
      <c r="B620" s="3" t="s">
        <v>1239</v>
      </c>
      <c r="C620" s="4">
        <v>17100</v>
      </c>
      <c r="D620" s="4">
        <v>48564</v>
      </c>
      <c r="E620" s="4">
        <v>41724</v>
      </c>
      <c r="F620" s="4">
        <v>10260</v>
      </c>
    </row>
    <row r="621" spans="1:6" ht="12.75" customHeight="1" x14ac:dyDescent="0.2">
      <c r="A621" s="3" t="s">
        <v>1240</v>
      </c>
      <c r="B621" s="3" t="s">
        <v>1241</v>
      </c>
      <c r="C621" s="4">
        <v>4788</v>
      </c>
      <c r="D621" s="4">
        <v>20340</v>
      </c>
      <c r="E621" s="4">
        <v>31554</v>
      </c>
      <c r="F621" s="4">
        <v>16002</v>
      </c>
    </row>
    <row r="622" spans="1:6" ht="12.75" customHeight="1" x14ac:dyDescent="0.2">
      <c r="A622" s="3" t="s">
        <v>1242</v>
      </c>
      <c r="B622" s="3" t="s">
        <v>1243</v>
      </c>
      <c r="C622" s="4">
        <v>2052</v>
      </c>
      <c r="D622" s="4">
        <v>2736</v>
      </c>
      <c r="E622" s="4">
        <v>684</v>
      </c>
      <c r="F622" s="4">
        <v>0</v>
      </c>
    </row>
    <row r="623" spans="1:6" ht="12.75" customHeight="1" x14ac:dyDescent="0.2">
      <c r="A623" s="3" t="s">
        <v>1244</v>
      </c>
      <c r="B623" s="3" t="s">
        <v>1245</v>
      </c>
      <c r="C623" s="4">
        <v>5472</v>
      </c>
      <c r="D623" s="4">
        <v>25308</v>
      </c>
      <c r="E623" s="4">
        <v>29754</v>
      </c>
      <c r="F623" s="4">
        <v>9918</v>
      </c>
    </row>
    <row r="624" spans="1:6" ht="12.75" customHeight="1" x14ac:dyDescent="0.2">
      <c r="A624" s="3" t="s">
        <v>1246</v>
      </c>
      <c r="B624" s="3" t="s">
        <v>1247</v>
      </c>
      <c r="C624" s="4">
        <v>1368</v>
      </c>
      <c r="D624" s="4">
        <v>2736</v>
      </c>
      <c r="E624" s="4">
        <v>2736</v>
      </c>
      <c r="F624" s="4">
        <v>1368</v>
      </c>
    </row>
    <row r="625" spans="1:6" ht="12.75" customHeight="1" x14ac:dyDescent="0.2">
      <c r="A625" s="3" t="s">
        <v>1248</v>
      </c>
      <c r="B625" s="3" t="s">
        <v>1249</v>
      </c>
      <c r="C625" s="4">
        <v>0</v>
      </c>
      <c r="D625" s="4">
        <v>30292.5</v>
      </c>
      <c r="E625" s="4">
        <v>41212.5</v>
      </c>
      <c r="F625" s="4">
        <v>10920</v>
      </c>
    </row>
    <row r="626" spans="1:6" ht="12.75" customHeight="1" x14ac:dyDescent="0.2">
      <c r="A626" s="3" t="s">
        <v>1250</v>
      </c>
      <c r="B626" s="3" t="s">
        <v>1251</v>
      </c>
      <c r="C626" s="4">
        <v>7524</v>
      </c>
      <c r="D626" s="4">
        <v>17784</v>
      </c>
      <c r="E626" s="4">
        <v>12312</v>
      </c>
      <c r="F626" s="4">
        <v>2052</v>
      </c>
    </row>
    <row r="627" spans="1:6" ht="12.75" customHeight="1" x14ac:dyDescent="0.2">
      <c r="A627" s="3" t="s">
        <v>1252</v>
      </c>
      <c r="B627" s="3" t="s">
        <v>1253</v>
      </c>
      <c r="C627" s="4">
        <v>12996</v>
      </c>
      <c r="D627" s="4">
        <v>41724</v>
      </c>
      <c r="E627" s="4">
        <v>43776</v>
      </c>
      <c r="F627" s="4">
        <v>15048</v>
      </c>
    </row>
    <row r="628" spans="1:6" ht="12.75" customHeight="1" x14ac:dyDescent="0.2">
      <c r="A628" s="3" t="s">
        <v>1254</v>
      </c>
      <c r="B628" s="3" t="s">
        <v>1255</v>
      </c>
      <c r="C628" s="4">
        <v>25308</v>
      </c>
      <c r="D628" s="4">
        <v>69084</v>
      </c>
      <c r="E628" s="4">
        <v>77976</v>
      </c>
      <c r="F628" s="4">
        <v>34200</v>
      </c>
    </row>
    <row r="629" spans="1:6" ht="12.75" customHeight="1" x14ac:dyDescent="0.2">
      <c r="A629" s="3" t="s">
        <v>1256</v>
      </c>
      <c r="B629" s="3" t="s">
        <v>1257</v>
      </c>
      <c r="C629" s="4">
        <v>8892</v>
      </c>
      <c r="D629" s="4">
        <v>17100</v>
      </c>
      <c r="E629" s="4">
        <v>8208</v>
      </c>
      <c r="F629" s="4">
        <v>0</v>
      </c>
    </row>
    <row r="630" spans="1:6" ht="12.75" customHeight="1" x14ac:dyDescent="0.2">
      <c r="A630" s="3" t="s">
        <v>1258</v>
      </c>
      <c r="B630" s="3" t="s">
        <v>1259</v>
      </c>
      <c r="C630" s="4">
        <v>684</v>
      </c>
      <c r="D630" s="4">
        <v>6156</v>
      </c>
      <c r="E630" s="4">
        <v>12996</v>
      </c>
      <c r="F630" s="4">
        <v>7524</v>
      </c>
    </row>
    <row r="631" spans="1:6" ht="12.75" customHeight="1" x14ac:dyDescent="0.2">
      <c r="A631" s="3" t="s">
        <v>1260</v>
      </c>
      <c r="B631" s="3" t="s">
        <v>1261</v>
      </c>
      <c r="C631" s="4">
        <v>5472</v>
      </c>
      <c r="D631" s="4">
        <v>23256</v>
      </c>
      <c r="E631" s="4">
        <v>27018</v>
      </c>
      <c r="F631" s="4">
        <v>9234</v>
      </c>
    </row>
    <row r="632" spans="1:6" ht="12.75" customHeight="1" x14ac:dyDescent="0.2">
      <c r="A632" s="3" t="s">
        <v>1262</v>
      </c>
      <c r="B632" s="3" t="s">
        <v>1263</v>
      </c>
      <c r="C632" s="4">
        <v>23256</v>
      </c>
      <c r="D632" s="4">
        <v>82764</v>
      </c>
      <c r="E632" s="4">
        <v>88236</v>
      </c>
      <c r="F632" s="4">
        <v>28728</v>
      </c>
    </row>
    <row r="633" spans="1:6" ht="12.75" customHeight="1" x14ac:dyDescent="0.2">
      <c r="A633" s="3" t="s">
        <v>1264</v>
      </c>
      <c r="B633" s="3" t="s">
        <v>1265</v>
      </c>
      <c r="C633" s="4">
        <v>2736</v>
      </c>
      <c r="D633" s="4">
        <v>8892</v>
      </c>
      <c r="E633" s="4">
        <v>8208</v>
      </c>
      <c r="F633" s="4">
        <v>2052</v>
      </c>
    </row>
    <row r="634" spans="1:6" ht="12.75" customHeight="1" x14ac:dyDescent="0.2">
      <c r="A634" s="3" t="s">
        <v>1266</v>
      </c>
      <c r="B634" s="3" t="s">
        <v>1267</v>
      </c>
      <c r="C634" s="4">
        <v>0</v>
      </c>
      <c r="D634" s="4">
        <v>42.07</v>
      </c>
      <c r="E634" s="4">
        <v>684</v>
      </c>
      <c r="F634" s="4">
        <v>641.92999999999995</v>
      </c>
    </row>
    <row r="635" spans="1:6" ht="12.75" customHeight="1" x14ac:dyDescent="0.2">
      <c r="A635" s="3" t="s">
        <v>1268</v>
      </c>
      <c r="B635" s="3" t="s">
        <v>1269</v>
      </c>
      <c r="C635" s="4">
        <v>0</v>
      </c>
      <c r="D635" s="4">
        <v>1368</v>
      </c>
      <c r="E635" s="4">
        <v>1368</v>
      </c>
      <c r="F635" s="4">
        <v>0</v>
      </c>
    </row>
    <row r="636" spans="1:6" ht="12.75" customHeight="1" x14ac:dyDescent="0.2">
      <c r="A636" s="3" t="s">
        <v>1270</v>
      </c>
      <c r="B636" s="3" t="s">
        <v>1271</v>
      </c>
      <c r="C636" s="4">
        <v>1283.8699999999999</v>
      </c>
      <c r="D636" s="4">
        <v>10470.34</v>
      </c>
      <c r="E636" s="4">
        <v>13680</v>
      </c>
      <c r="F636" s="4">
        <v>4493.53</v>
      </c>
    </row>
    <row r="637" spans="1:6" ht="12.75" customHeight="1" x14ac:dyDescent="0.2">
      <c r="A637" s="3" t="s">
        <v>1272</v>
      </c>
      <c r="B637" s="3" t="s">
        <v>1273</v>
      </c>
      <c r="C637" s="4">
        <v>4104</v>
      </c>
      <c r="D637" s="4">
        <v>12312</v>
      </c>
      <c r="E637" s="4">
        <v>12312</v>
      </c>
      <c r="F637" s="4">
        <v>4104</v>
      </c>
    </row>
    <row r="638" spans="1:6" ht="12.75" customHeight="1" x14ac:dyDescent="0.2">
      <c r="A638" s="3" t="s">
        <v>1274</v>
      </c>
      <c r="B638" s="3" t="s">
        <v>1275</v>
      </c>
      <c r="C638" s="4">
        <v>4104</v>
      </c>
      <c r="D638" s="4">
        <v>9576</v>
      </c>
      <c r="E638" s="4">
        <v>5472</v>
      </c>
      <c r="F638" s="4">
        <v>0</v>
      </c>
    </row>
    <row r="639" spans="1:6" ht="12.75" customHeight="1" x14ac:dyDescent="0.2">
      <c r="A639" s="3" t="s">
        <v>1276</v>
      </c>
      <c r="B639" s="3" t="s">
        <v>1277</v>
      </c>
      <c r="C639" s="4">
        <v>3420</v>
      </c>
      <c r="D639" s="4">
        <v>10260</v>
      </c>
      <c r="E639" s="4">
        <v>10944</v>
      </c>
      <c r="F639" s="4">
        <v>4104</v>
      </c>
    </row>
    <row r="640" spans="1:6" ht="12.75" customHeight="1" x14ac:dyDescent="0.2">
      <c r="A640" s="3" t="s">
        <v>1278</v>
      </c>
      <c r="B640" s="3" t="s">
        <v>1279</v>
      </c>
      <c r="C640" s="4">
        <v>1283.8699999999999</v>
      </c>
      <c r="D640" s="4">
        <v>1283.8699999999999</v>
      </c>
      <c r="E640" s="4">
        <v>0</v>
      </c>
      <c r="F640" s="4">
        <v>0</v>
      </c>
    </row>
    <row r="641" spans="1:6" ht="12.75" customHeight="1" x14ac:dyDescent="0.2">
      <c r="A641" s="3" t="s">
        <v>1280</v>
      </c>
      <c r="B641" s="3" t="s">
        <v>1281</v>
      </c>
      <c r="C641" s="4">
        <v>10270.94</v>
      </c>
      <c r="D641" s="4">
        <v>39503.730000000003</v>
      </c>
      <c r="E641" s="4">
        <v>36936</v>
      </c>
      <c r="F641" s="4">
        <v>7703.21</v>
      </c>
    </row>
    <row r="642" spans="1:6" ht="12.75" customHeight="1" x14ac:dyDescent="0.2">
      <c r="A642" s="3" t="s">
        <v>1282</v>
      </c>
      <c r="B642" s="3" t="s">
        <v>1283</v>
      </c>
      <c r="C642" s="4">
        <v>641.92999999999995</v>
      </c>
      <c r="D642" s="4">
        <v>641.92999999999995</v>
      </c>
      <c r="E642" s="4">
        <v>0</v>
      </c>
      <c r="F642" s="4">
        <v>0</v>
      </c>
    </row>
    <row r="643" spans="1:6" ht="12.75" customHeight="1" x14ac:dyDescent="0.2">
      <c r="A643" s="3" t="s">
        <v>1284</v>
      </c>
      <c r="B643" s="3" t="s">
        <v>1285</v>
      </c>
      <c r="C643" s="4">
        <v>2052</v>
      </c>
      <c r="D643" s="4">
        <v>3420</v>
      </c>
      <c r="E643" s="4">
        <v>1368</v>
      </c>
      <c r="F643" s="4">
        <v>0</v>
      </c>
    </row>
    <row r="644" spans="1:6" ht="12.75" customHeight="1" x14ac:dyDescent="0.2">
      <c r="A644" s="3" t="s">
        <v>1286</v>
      </c>
      <c r="B644" s="3" t="s">
        <v>1287</v>
      </c>
      <c r="C644" s="4">
        <v>0</v>
      </c>
      <c r="D644" s="4">
        <v>684</v>
      </c>
      <c r="E644" s="4">
        <v>684</v>
      </c>
      <c r="F644" s="4">
        <v>0</v>
      </c>
    </row>
    <row r="645" spans="1:6" ht="12.75" customHeight="1" x14ac:dyDescent="0.2">
      <c r="A645" s="3" t="s">
        <v>1288</v>
      </c>
      <c r="B645" s="3" t="s">
        <v>1289</v>
      </c>
      <c r="C645" s="4">
        <v>0</v>
      </c>
      <c r="D645" s="4">
        <v>1944</v>
      </c>
      <c r="E645" s="4">
        <v>3888</v>
      </c>
      <c r="F645" s="4">
        <v>1944</v>
      </c>
    </row>
    <row r="646" spans="1:6" ht="12.75" customHeight="1" x14ac:dyDescent="0.2">
      <c r="A646" s="3" t="s">
        <v>1290</v>
      </c>
      <c r="B646" s="3" t="s">
        <v>1291</v>
      </c>
      <c r="C646" s="4">
        <v>0</v>
      </c>
      <c r="D646" s="4">
        <v>2592</v>
      </c>
      <c r="E646" s="4">
        <v>2592</v>
      </c>
      <c r="F646" s="4">
        <v>0</v>
      </c>
    </row>
    <row r="647" spans="1:6" ht="12.75" customHeight="1" x14ac:dyDescent="0.2">
      <c r="A647" s="3" t="s">
        <v>1292</v>
      </c>
      <c r="B647" s="3" t="s">
        <v>1293</v>
      </c>
      <c r="C647" s="4">
        <v>14364</v>
      </c>
      <c r="D647" s="4">
        <v>43776</v>
      </c>
      <c r="E647" s="4">
        <v>41040</v>
      </c>
      <c r="F647" s="4">
        <v>11628</v>
      </c>
    </row>
    <row r="648" spans="1:6" ht="12.75" customHeight="1" x14ac:dyDescent="0.2">
      <c r="A648" s="3" t="s">
        <v>1294</v>
      </c>
      <c r="B648" s="3" t="s">
        <v>1295</v>
      </c>
      <c r="C648" s="4">
        <v>1368</v>
      </c>
      <c r="D648" s="4">
        <v>2736</v>
      </c>
      <c r="E648" s="4">
        <v>2052</v>
      </c>
      <c r="F648" s="4">
        <v>684</v>
      </c>
    </row>
    <row r="649" spans="1:6" ht="12.75" customHeight="1" x14ac:dyDescent="0.2">
      <c r="A649" s="3" t="s">
        <v>1296</v>
      </c>
      <c r="B649" s="3" t="s">
        <v>1297</v>
      </c>
      <c r="C649" s="4">
        <v>6840</v>
      </c>
      <c r="D649" s="4">
        <v>6840</v>
      </c>
      <c r="E649" s="4">
        <v>0</v>
      </c>
      <c r="F649" s="4">
        <v>0</v>
      </c>
    </row>
    <row r="650" spans="1:6" ht="12.75" customHeight="1" x14ac:dyDescent="0.2">
      <c r="A650" s="3" t="s">
        <v>1298</v>
      </c>
      <c r="B650" s="3" t="s">
        <v>1299</v>
      </c>
      <c r="C650" s="4">
        <v>0</v>
      </c>
      <c r="D650" s="4">
        <v>0</v>
      </c>
      <c r="E650" s="4">
        <v>1368</v>
      </c>
      <c r="F650" s="4">
        <v>1368</v>
      </c>
    </row>
    <row r="651" spans="1:6" ht="12.75" customHeight="1" x14ac:dyDescent="0.2">
      <c r="A651" s="3" t="s">
        <v>1300</v>
      </c>
      <c r="B651" s="3" t="s">
        <v>1301</v>
      </c>
      <c r="C651" s="4">
        <v>2052</v>
      </c>
      <c r="D651" s="4">
        <v>8892</v>
      </c>
      <c r="E651" s="4">
        <v>17100</v>
      </c>
      <c r="F651" s="4">
        <v>10260</v>
      </c>
    </row>
    <row r="652" spans="1:6" ht="12.75" customHeight="1" x14ac:dyDescent="0.2">
      <c r="A652" s="3" t="s">
        <v>1302</v>
      </c>
      <c r="B652" s="3" t="s">
        <v>1303</v>
      </c>
      <c r="C652" s="4">
        <v>684</v>
      </c>
      <c r="D652" s="4">
        <v>2052</v>
      </c>
      <c r="E652" s="4">
        <v>1368</v>
      </c>
      <c r="F652" s="4">
        <v>0</v>
      </c>
    </row>
    <row r="653" spans="1:6" ht="12.75" customHeight="1" x14ac:dyDescent="0.2">
      <c r="A653" s="3" t="s">
        <v>1304</v>
      </c>
      <c r="B653" s="3" t="s">
        <v>1305</v>
      </c>
      <c r="C653" s="4">
        <v>0</v>
      </c>
      <c r="D653" s="4">
        <v>0</v>
      </c>
      <c r="E653" s="4">
        <v>684</v>
      </c>
      <c r="F653" s="4">
        <v>684</v>
      </c>
    </row>
    <row r="654" spans="1:6" ht="12.75" customHeight="1" x14ac:dyDescent="0.2">
      <c r="A654" s="3" t="s">
        <v>1306</v>
      </c>
      <c r="B654" s="3" t="s">
        <v>1307</v>
      </c>
      <c r="C654" s="4">
        <v>0</v>
      </c>
      <c r="D654" s="4">
        <v>19584</v>
      </c>
      <c r="E654" s="4">
        <v>32814</v>
      </c>
      <c r="F654" s="4">
        <v>13230</v>
      </c>
    </row>
    <row r="655" spans="1:6" ht="12.75" customHeight="1" x14ac:dyDescent="0.2">
      <c r="A655" s="3" t="s">
        <v>1308</v>
      </c>
      <c r="B655" s="3" t="s">
        <v>1309</v>
      </c>
      <c r="C655" s="4">
        <v>0</v>
      </c>
      <c r="D655" s="4">
        <v>2682</v>
      </c>
      <c r="E655" s="4">
        <v>2682</v>
      </c>
      <c r="F655" s="4">
        <v>0</v>
      </c>
    </row>
    <row r="656" spans="1:6" ht="12.75" customHeight="1" x14ac:dyDescent="0.2">
      <c r="A656" s="3" t="s">
        <v>1310</v>
      </c>
      <c r="B656" s="3" t="s">
        <v>1311</v>
      </c>
      <c r="C656" s="4">
        <v>0</v>
      </c>
      <c r="D656" s="4">
        <v>20520</v>
      </c>
      <c r="E656" s="4">
        <v>28386</v>
      </c>
      <c r="F656" s="4">
        <v>7866</v>
      </c>
    </row>
    <row r="657" spans="1:6" ht="12.75" customHeight="1" x14ac:dyDescent="0.2">
      <c r="A657" s="3" t="s">
        <v>1312</v>
      </c>
      <c r="B657" s="3" t="s">
        <v>1313</v>
      </c>
      <c r="C657" s="4">
        <v>641.92999999999995</v>
      </c>
      <c r="D657" s="4">
        <v>3377.93</v>
      </c>
      <c r="E657" s="4">
        <v>2736</v>
      </c>
      <c r="F657" s="4">
        <v>0</v>
      </c>
    </row>
    <row r="658" spans="1:6" ht="12.75" customHeight="1" x14ac:dyDescent="0.2">
      <c r="A658" s="3" t="s">
        <v>1314</v>
      </c>
      <c r="B658" s="3" t="s">
        <v>1315</v>
      </c>
      <c r="C658" s="4">
        <v>0</v>
      </c>
      <c r="D658" s="4">
        <v>17100</v>
      </c>
      <c r="E658" s="4">
        <v>25308</v>
      </c>
      <c r="F658" s="4">
        <v>8208</v>
      </c>
    </row>
    <row r="659" spans="1:6" ht="12.75" customHeight="1" x14ac:dyDescent="0.2">
      <c r="A659" s="3" t="s">
        <v>1316</v>
      </c>
      <c r="B659" s="3" t="s">
        <v>1317</v>
      </c>
      <c r="C659" s="4">
        <v>0</v>
      </c>
      <c r="D659" s="4">
        <v>6840</v>
      </c>
      <c r="E659" s="4">
        <v>20520</v>
      </c>
      <c r="F659" s="4">
        <v>13680</v>
      </c>
    </row>
    <row r="660" spans="1:6" ht="12.75" customHeight="1" x14ac:dyDescent="0.2">
      <c r="A660" s="3" t="s">
        <v>1318</v>
      </c>
      <c r="B660" s="3" t="s">
        <v>1319</v>
      </c>
      <c r="C660" s="4">
        <v>0</v>
      </c>
      <c r="D660" s="4">
        <v>2052</v>
      </c>
      <c r="E660" s="4">
        <v>2052</v>
      </c>
      <c r="F660" s="4">
        <v>0</v>
      </c>
    </row>
    <row r="661" spans="1:6" ht="12.75" customHeight="1" x14ac:dyDescent="0.2">
      <c r="A661" s="3" t="s">
        <v>1320</v>
      </c>
      <c r="B661" s="3" t="s">
        <v>1321</v>
      </c>
      <c r="C661" s="4">
        <v>23940</v>
      </c>
      <c r="D661" s="4">
        <v>57456</v>
      </c>
      <c r="E661" s="4">
        <v>49248</v>
      </c>
      <c r="F661" s="4">
        <v>15732</v>
      </c>
    </row>
    <row r="662" spans="1:6" ht="12.75" customHeight="1" x14ac:dyDescent="0.2">
      <c r="A662" s="3" t="s">
        <v>1322</v>
      </c>
      <c r="B662" s="3" t="s">
        <v>1323</v>
      </c>
      <c r="C662" s="4">
        <v>12996</v>
      </c>
      <c r="D662" s="4">
        <v>40356</v>
      </c>
      <c r="E662" s="4">
        <v>36252</v>
      </c>
      <c r="F662" s="4">
        <v>8892</v>
      </c>
    </row>
    <row r="663" spans="1:6" ht="12.75" customHeight="1" x14ac:dyDescent="0.2">
      <c r="A663" s="3" t="s">
        <v>1324</v>
      </c>
      <c r="B663" s="3" t="s">
        <v>1325</v>
      </c>
      <c r="C663" s="4">
        <v>17100</v>
      </c>
      <c r="D663" s="4">
        <v>43092</v>
      </c>
      <c r="E663" s="4">
        <v>36252</v>
      </c>
      <c r="F663" s="4">
        <v>10260</v>
      </c>
    </row>
    <row r="664" spans="1:6" ht="12.75" customHeight="1" x14ac:dyDescent="0.2">
      <c r="A664" s="3" t="s">
        <v>1326</v>
      </c>
      <c r="B664" s="3" t="s">
        <v>1327</v>
      </c>
      <c r="C664" s="4">
        <v>1368</v>
      </c>
      <c r="D664" s="4">
        <v>1368</v>
      </c>
      <c r="E664" s="4">
        <v>0</v>
      </c>
      <c r="F664" s="4">
        <v>0</v>
      </c>
    </row>
    <row r="665" spans="1:6" ht="12.75" customHeight="1" x14ac:dyDescent="0.2">
      <c r="A665" s="3" t="s">
        <v>1328</v>
      </c>
      <c r="B665" s="3" t="s">
        <v>1329</v>
      </c>
      <c r="C665" s="4">
        <v>0</v>
      </c>
      <c r="D665" s="4">
        <v>13416.66</v>
      </c>
      <c r="E665" s="4">
        <v>19836</v>
      </c>
      <c r="F665" s="4">
        <v>6419.34</v>
      </c>
    </row>
    <row r="666" spans="1:6" ht="12.75" customHeight="1" x14ac:dyDescent="0.2">
      <c r="A666" s="3" t="s">
        <v>1330</v>
      </c>
      <c r="B666" s="3" t="s">
        <v>1331</v>
      </c>
      <c r="C666" s="4">
        <v>0</v>
      </c>
      <c r="D666" s="4">
        <v>3420</v>
      </c>
      <c r="E666" s="4">
        <v>3420</v>
      </c>
      <c r="F666" s="4">
        <v>0</v>
      </c>
    </row>
    <row r="667" spans="1:6" ht="12.75" customHeight="1" x14ac:dyDescent="0.2">
      <c r="A667" s="3" t="s">
        <v>1332</v>
      </c>
      <c r="B667" s="3" t="s">
        <v>1333</v>
      </c>
      <c r="C667" s="4">
        <v>0</v>
      </c>
      <c r="D667" s="4">
        <v>11628</v>
      </c>
      <c r="E667" s="4">
        <v>35910</v>
      </c>
      <c r="F667" s="4">
        <v>24282</v>
      </c>
    </row>
    <row r="668" spans="1:6" ht="12.75" customHeight="1" x14ac:dyDescent="0.2">
      <c r="A668" s="3" t="s">
        <v>1334</v>
      </c>
      <c r="B668" s="3" t="s">
        <v>1335</v>
      </c>
      <c r="C668" s="4">
        <v>0</v>
      </c>
      <c r="D668" s="4">
        <v>0</v>
      </c>
      <c r="E668" s="4">
        <v>13680</v>
      </c>
      <c r="F668" s="4">
        <v>13680</v>
      </c>
    </row>
    <row r="669" spans="1:6" ht="12.75" customHeight="1" x14ac:dyDescent="0.2">
      <c r="A669" s="3" t="s">
        <v>1336</v>
      </c>
      <c r="B669" s="3" t="s">
        <v>1337</v>
      </c>
      <c r="C669" s="4">
        <v>0</v>
      </c>
      <c r="D669" s="4">
        <v>2736</v>
      </c>
      <c r="E669" s="4">
        <v>2736</v>
      </c>
      <c r="F669" s="4">
        <v>0</v>
      </c>
    </row>
    <row r="670" spans="1:6" ht="12.75" customHeight="1" x14ac:dyDescent="0.2">
      <c r="A670" s="3" t="s">
        <v>1338</v>
      </c>
      <c r="B670" s="3" t="s">
        <v>1339</v>
      </c>
      <c r="C670" s="4">
        <v>0</v>
      </c>
      <c r="D670" s="4">
        <v>13416.66</v>
      </c>
      <c r="E670" s="4">
        <v>19836</v>
      </c>
      <c r="F670" s="4">
        <v>6419.34</v>
      </c>
    </row>
    <row r="671" spans="1:6" ht="12.75" customHeight="1" x14ac:dyDescent="0.2">
      <c r="A671" s="3" t="s">
        <v>1340</v>
      </c>
      <c r="B671" s="3" t="s">
        <v>1341</v>
      </c>
      <c r="C671" s="4">
        <v>0</v>
      </c>
      <c r="D671" s="4">
        <v>1368</v>
      </c>
      <c r="E671" s="4">
        <v>1368</v>
      </c>
      <c r="F671" s="4">
        <v>0</v>
      </c>
    </row>
    <row r="672" spans="1:6" ht="12.75" customHeight="1" x14ac:dyDescent="0.2">
      <c r="A672" s="3" t="s">
        <v>1342</v>
      </c>
      <c r="B672" s="3" t="s">
        <v>1343</v>
      </c>
      <c r="C672" s="4">
        <v>0</v>
      </c>
      <c r="D672" s="4">
        <v>1368</v>
      </c>
      <c r="E672" s="4">
        <v>1368</v>
      </c>
      <c r="F672" s="4">
        <v>0</v>
      </c>
    </row>
    <row r="673" spans="1:6" ht="12.75" customHeight="1" x14ac:dyDescent="0.2">
      <c r="A673" s="3" t="s">
        <v>1344</v>
      </c>
      <c r="B673" s="3" t="s">
        <v>1345</v>
      </c>
      <c r="C673" s="4">
        <v>0</v>
      </c>
      <c r="D673" s="4">
        <v>1368</v>
      </c>
      <c r="E673" s="4">
        <v>1368</v>
      </c>
      <c r="F673" s="4">
        <v>0</v>
      </c>
    </row>
    <row r="674" spans="1:6" ht="12.75" customHeight="1" x14ac:dyDescent="0.2">
      <c r="A674" s="3" t="s">
        <v>1346</v>
      </c>
      <c r="B674" s="3" t="s">
        <v>1347</v>
      </c>
      <c r="C674" s="4">
        <v>0</v>
      </c>
      <c r="D674" s="4">
        <v>2736</v>
      </c>
      <c r="E674" s="4">
        <v>2736</v>
      </c>
      <c r="F674" s="4">
        <v>0</v>
      </c>
    </row>
    <row r="675" spans="1:6" ht="12.75" customHeight="1" x14ac:dyDescent="0.2">
      <c r="A675" s="3" t="s">
        <v>1348</v>
      </c>
      <c r="B675" s="3" t="s">
        <v>1349</v>
      </c>
      <c r="C675" s="4">
        <v>0</v>
      </c>
      <c r="D675" s="4">
        <v>3420</v>
      </c>
      <c r="E675" s="4">
        <v>6840</v>
      </c>
      <c r="F675" s="4">
        <v>3420</v>
      </c>
    </row>
    <row r="676" spans="1:6" ht="12.75" customHeight="1" x14ac:dyDescent="0.2">
      <c r="A676" s="3" t="s">
        <v>1350</v>
      </c>
      <c r="B676" s="3" t="s">
        <v>1351</v>
      </c>
      <c r="C676" s="4">
        <v>0</v>
      </c>
      <c r="D676" s="4">
        <v>1368</v>
      </c>
      <c r="E676" s="4">
        <v>4104</v>
      </c>
      <c r="F676" s="4">
        <v>2736</v>
      </c>
    </row>
    <row r="677" spans="1:6" ht="12.75" customHeight="1" x14ac:dyDescent="0.2">
      <c r="A677" s="3" t="s">
        <v>1352</v>
      </c>
      <c r="B677" s="3" t="s">
        <v>1353</v>
      </c>
      <c r="C677" s="4">
        <v>18468</v>
      </c>
      <c r="D677" s="4">
        <v>52668</v>
      </c>
      <c r="E677" s="4">
        <v>41040</v>
      </c>
      <c r="F677" s="4">
        <v>6840</v>
      </c>
    </row>
    <row r="678" spans="1:6" ht="12.75" customHeight="1" x14ac:dyDescent="0.2">
      <c r="A678" s="3" t="s">
        <v>1354</v>
      </c>
      <c r="B678" s="3" t="s">
        <v>1355</v>
      </c>
      <c r="C678" s="4">
        <v>16416</v>
      </c>
      <c r="D678" s="4">
        <v>54036</v>
      </c>
      <c r="E678" s="4">
        <v>56772</v>
      </c>
      <c r="F678" s="4">
        <v>19152</v>
      </c>
    </row>
    <row r="679" spans="1:6" ht="12.75" customHeight="1" x14ac:dyDescent="0.2">
      <c r="A679" s="3" t="s">
        <v>1356</v>
      </c>
      <c r="B679" s="3" t="s">
        <v>1357</v>
      </c>
      <c r="C679" s="4">
        <v>684</v>
      </c>
      <c r="D679" s="4">
        <v>4104</v>
      </c>
      <c r="E679" s="4">
        <v>3420</v>
      </c>
      <c r="F679" s="4">
        <v>0</v>
      </c>
    </row>
    <row r="680" spans="1:6" ht="12.75" customHeight="1" x14ac:dyDescent="0.2">
      <c r="A680" s="3" t="s">
        <v>1358</v>
      </c>
      <c r="B680" s="3" t="s">
        <v>1359</v>
      </c>
      <c r="C680" s="4">
        <v>7524</v>
      </c>
      <c r="D680" s="4">
        <v>27360</v>
      </c>
      <c r="E680" s="4">
        <v>21888</v>
      </c>
      <c r="F680" s="4">
        <v>2052</v>
      </c>
    </row>
    <row r="681" spans="1:6" ht="12.75" customHeight="1" x14ac:dyDescent="0.2">
      <c r="A681" s="3" t="s">
        <v>1360</v>
      </c>
      <c r="B681" s="3" t="s">
        <v>1361</v>
      </c>
      <c r="C681" s="4">
        <v>684</v>
      </c>
      <c r="D681" s="4">
        <v>6840</v>
      </c>
      <c r="E681" s="4">
        <v>10944</v>
      </c>
      <c r="F681" s="4">
        <v>4788</v>
      </c>
    </row>
    <row r="682" spans="1:6" ht="12.75" customHeight="1" x14ac:dyDescent="0.2">
      <c r="A682" s="3" t="s">
        <v>1362</v>
      </c>
      <c r="B682" s="3" t="s">
        <v>1363</v>
      </c>
      <c r="C682" s="4">
        <v>0</v>
      </c>
      <c r="D682" s="4">
        <v>7955.6</v>
      </c>
      <c r="E682" s="4">
        <v>7955.6</v>
      </c>
      <c r="F682" s="4">
        <v>0</v>
      </c>
    </row>
    <row r="683" spans="1:6" ht="12.75" customHeight="1" x14ac:dyDescent="0.2">
      <c r="A683" s="3" t="s">
        <v>1364</v>
      </c>
      <c r="B683" s="3" t="s">
        <v>1365</v>
      </c>
      <c r="C683" s="4">
        <v>0</v>
      </c>
      <c r="D683" s="4">
        <v>2052</v>
      </c>
      <c r="E683" s="4">
        <v>8892</v>
      </c>
      <c r="F683" s="4">
        <v>6840</v>
      </c>
    </row>
    <row r="684" spans="1:6" ht="12.75" customHeight="1" x14ac:dyDescent="0.2">
      <c r="A684" s="3" t="s">
        <v>1366</v>
      </c>
      <c r="B684" s="3" t="s">
        <v>1367</v>
      </c>
      <c r="C684" s="4">
        <v>0</v>
      </c>
      <c r="D684" s="4">
        <v>1368</v>
      </c>
      <c r="E684" s="4">
        <v>3420</v>
      </c>
      <c r="F684" s="4">
        <v>2052</v>
      </c>
    </row>
    <row r="685" spans="1:6" ht="12.75" customHeight="1" x14ac:dyDescent="0.2">
      <c r="A685" s="3" t="s">
        <v>1368</v>
      </c>
      <c r="B685" s="3" t="s">
        <v>1369</v>
      </c>
      <c r="C685" s="4">
        <v>0</v>
      </c>
      <c r="D685" s="4">
        <v>684</v>
      </c>
      <c r="E685" s="4">
        <v>6840</v>
      </c>
      <c r="F685" s="4">
        <v>6156</v>
      </c>
    </row>
    <row r="686" spans="1:6" ht="12.75" customHeight="1" x14ac:dyDescent="0.2">
      <c r="A686" s="3" t="s">
        <v>1370</v>
      </c>
      <c r="B686" s="3" t="s">
        <v>1371</v>
      </c>
      <c r="C686" s="4">
        <v>0</v>
      </c>
      <c r="D686" s="4">
        <v>0</v>
      </c>
      <c r="E686" s="4">
        <v>1368</v>
      </c>
      <c r="F686" s="4">
        <v>1368</v>
      </c>
    </row>
    <row r="687" spans="1:6" ht="12.75" customHeight="1" x14ac:dyDescent="0.2">
      <c r="A687" s="3" t="s">
        <v>1372</v>
      </c>
      <c r="B687" s="3" t="s">
        <v>1373</v>
      </c>
      <c r="C687" s="4">
        <v>0</v>
      </c>
      <c r="D687" s="4">
        <v>684</v>
      </c>
      <c r="E687" s="4">
        <v>684</v>
      </c>
      <c r="F687" s="4">
        <v>0</v>
      </c>
    </row>
    <row r="688" spans="1:6" ht="12.75" customHeight="1" x14ac:dyDescent="0.2">
      <c r="A688" s="3" t="s">
        <v>1374</v>
      </c>
      <c r="B688" s="3" t="s">
        <v>1375</v>
      </c>
      <c r="C688" s="4">
        <v>0</v>
      </c>
      <c r="D688" s="4">
        <v>588.91999999999996</v>
      </c>
      <c r="E688" s="4">
        <v>9576</v>
      </c>
      <c r="F688" s="4">
        <v>8987.08</v>
      </c>
    </row>
    <row r="689" spans="1:6" ht="12.75" customHeight="1" x14ac:dyDescent="0.2">
      <c r="A689" s="3" t="s">
        <v>1376</v>
      </c>
      <c r="B689" s="3" t="s">
        <v>1377</v>
      </c>
      <c r="C689" s="4">
        <v>0</v>
      </c>
      <c r="D689" s="4">
        <v>3840.66</v>
      </c>
      <c r="E689" s="4">
        <v>10260</v>
      </c>
      <c r="F689" s="4">
        <v>6419.34</v>
      </c>
    </row>
    <row r="690" spans="1:6" ht="12.75" customHeight="1" x14ac:dyDescent="0.2">
      <c r="A690" s="3" t="s">
        <v>1378</v>
      </c>
      <c r="B690" s="3" t="s">
        <v>1379</v>
      </c>
      <c r="C690" s="4">
        <v>0</v>
      </c>
      <c r="D690" s="4">
        <v>2736</v>
      </c>
      <c r="E690" s="4">
        <v>23886</v>
      </c>
      <c r="F690" s="4">
        <v>21150</v>
      </c>
    </row>
    <row r="691" spans="1:6" ht="12.75" customHeight="1" x14ac:dyDescent="0.2">
      <c r="A691" s="3" t="s">
        <v>1380</v>
      </c>
      <c r="B691" s="3" t="s">
        <v>1381</v>
      </c>
      <c r="C691" s="4">
        <v>0</v>
      </c>
      <c r="D691" s="4">
        <v>684</v>
      </c>
      <c r="E691" s="4">
        <v>684</v>
      </c>
      <c r="F691" s="4">
        <v>0</v>
      </c>
    </row>
    <row r="692" spans="1:6" ht="12.75" customHeight="1" x14ac:dyDescent="0.2">
      <c r="A692" s="3" t="s">
        <v>1382</v>
      </c>
      <c r="B692" s="3" t="s">
        <v>1383</v>
      </c>
      <c r="C692" s="4">
        <v>0</v>
      </c>
      <c r="D692" s="4">
        <v>1260</v>
      </c>
      <c r="E692" s="4">
        <v>3780</v>
      </c>
      <c r="F692" s="4">
        <v>2520</v>
      </c>
    </row>
    <row r="693" spans="1:6" ht="12.75" customHeight="1" x14ac:dyDescent="0.2">
      <c r="A693" s="3" t="s">
        <v>1384</v>
      </c>
      <c r="B693" s="3" t="s">
        <v>1385</v>
      </c>
      <c r="C693" s="4">
        <v>0</v>
      </c>
      <c r="D693" s="4">
        <v>0</v>
      </c>
      <c r="E693" s="4">
        <v>3420</v>
      </c>
      <c r="F693" s="4">
        <v>3420</v>
      </c>
    </row>
    <row r="694" spans="1:6" ht="12.75" customHeight="1" x14ac:dyDescent="0.2">
      <c r="A694" s="3" t="s">
        <v>1386</v>
      </c>
      <c r="B694" s="3" t="s">
        <v>1387</v>
      </c>
      <c r="C694" s="4">
        <v>0</v>
      </c>
      <c r="D694" s="4">
        <v>0</v>
      </c>
      <c r="E694" s="4">
        <v>684</v>
      </c>
      <c r="F694" s="4">
        <v>684</v>
      </c>
    </row>
    <row r="695" spans="1:6" ht="12.75" customHeight="1" x14ac:dyDescent="0.2">
      <c r="A695" s="3" t="s">
        <v>1388</v>
      </c>
      <c r="B695" s="3" t="s">
        <v>1389</v>
      </c>
      <c r="C695" s="4">
        <v>0</v>
      </c>
      <c r="D695" s="4">
        <v>0</v>
      </c>
      <c r="E695" s="4">
        <v>2736</v>
      </c>
      <c r="F695" s="4">
        <v>2736</v>
      </c>
    </row>
    <row r="696" spans="1:6" ht="12.75" customHeight="1" x14ac:dyDescent="0.2">
      <c r="A696" s="3" t="s">
        <v>1390</v>
      </c>
      <c r="B696" s="3" t="s">
        <v>1391</v>
      </c>
      <c r="C696" s="4">
        <v>0</v>
      </c>
      <c r="D696" s="4">
        <v>0</v>
      </c>
      <c r="E696" s="4">
        <v>684</v>
      </c>
      <c r="F696" s="4">
        <v>684</v>
      </c>
    </row>
    <row r="697" spans="1:6" ht="12.75" customHeight="1" x14ac:dyDescent="0.2">
      <c r="A697" s="3" t="s">
        <v>1392</v>
      </c>
      <c r="B697" s="3" t="s">
        <v>1393</v>
      </c>
      <c r="C697" s="4">
        <f>SUM(C698:C775)</f>
        <v>1348570.96</v>
      </c>
      <c r="D697" s="4">
        <f>SUM(D698:D775)</f>
        <v>2744472.4299999997</v>
      </c>
      <c r="E697" s="4">
        <f>SUM(E698:E775)</f>
        <v>2826889.1399999997</v>
      </c>
      <c r="F697" s="4">
        <f>SUM(F698:F775)</f>
        <v>1430987.67</v>
      </c>
    </row>
    <row r="698" spans="1:6" ht="12.75" customHeight="1" x14ac:dyDescent="0.2">
      <c r="A698" s="3" t="s">
        <v>1394</v>
      </c>
      <c r="B698" s="3" t="s">
        <v>1395</v>
      </c>
      <c r="C698" s="4">
        <v>1920.95</v>
      </c>
      <c r="D698" s="4">
        <v>5762.85</v>
      </c>
      <c r="E698" s="4">
        <v>5762.85</v>
      </c>
      <c r="F698" s="4">
        <v>1920.95</v>
      </c>
    </row>
    <row r="699" spans="1:6" ht="12.75" customHeight="1" x14ac:dyDescent="0.2">
      <c r="A699" s="3" t="s">
        <v>1396</v>
      </c>
      <c r="B699" s="3" t="s">
        <v>1397</v>
      </c>
      <c r="C699" s="4">
        <v>460</v>
      </c>
      <c r="D699" s="4">
        <v>0</v>
      </c>
      <c r="E699" s="4">
        <v>0</v>
      </c>
      <c r="F699" s="4">
        <v>460</v>
      </c>
    </row>
    <row r="700" spans="1:6" ht="12.75" customHeight="1" x14ac:dyDescent="0.2">
      <c r="A700" s="3" t="s">
        <v>1398</v>
      </c>
      <c r="B700" s="3" t="s">
        <v>1399</v>
      </c>
      <c r="C700" s="4">
        <v>1088.8599999999999</v>
      </c>
      <c r="D700" s="4">
        <v>3480.63</v>
      </c>
      <c r="E700" s="4">
        <v>3480.63</v>
      </c>
      <c r="F700" s="4">
        <v>1088.8599999999999</v>
      </c>
    </row>
    <row r="701" spans="1:6" ht="12.75" customHeight="1" x14ac:dyDescent="0.2">
      <c r="A701" s="3" t="s">
        <v>1400</v>
      </c>
      <c r="B701" s="3" t="s">
        <v>1401</v>
      </c>
      <c r="C701" s="4">
        <v>12910.45</v>
      </c>
      <c r="D701" s="4">
        <v>39975.69</v>
      </c>
      <c r="E701" s="4">
        <v>40203.379999999997</v>
      </c>
      <c r="F701" s="4">
        <v>13138.14</v>
      </c>
    </row>
    <row r="702" spans="1:6" ht="12.75" customHeight="1" x14ac:dyDescent="0.2">
      <c r="A702" s="3" t="s">
        <v>1402</v>
      </c>
      <c r="B702" s="3" t="s">
        <v>1403</v>
      </c>
      <c r="C702" s="4">
        <v>3300</v>
      </c>
      <c r="D702" s="4">
        <v>7750</v>
      </c>
      <c r="E702" s="4">
        <v>10050</v>
      </c>
      <c r="F702" s="4">
        <v>5600</v>
      </c>
    </row>
    <row r="703" spans="1:6" ht="12.75" customHeight="1" x14ac:dyDescent="0.2">
      <c r="A703" s="3" t="s">
        <v>1404</v>
      </c>
      <c r="B703" s="3" t="s">
        <v>1405</v>
      </c>
      <c r="C703" s="4">
        <v>19932.45</v>
      </c>
      <c r="D703" s="4">
        <v>45489.74</v>
      </c>
      <c r="E703" s="4">
        <v>73111.02</v>
      </c>
      <c r="F703" s="4">
        <v>47553.73</v>
      </c>
    </row>
    <row r="704" spans="1:6" ht="12.75" customHeight="1" x14ac:dyDescent="0.2">
      <c r="A704" s="3" t="s">
        <v>1406</v>
      </c>
      <c r="B704" s="3" t="s">
        <v>1407</v>
      </c>
      <c r="C704" s="4">
        <v>3760.24</v>
      </c>
      <c r="D704" s="4">
        <v>6101.98</v>
      </c>
      <c r="E704" s="4">
        <v>23626.3</v>
      </c>
      <c r="F704" s="4">
        <v>21284.560000000001</v>
      </c>
    </row>
    <row r="705" spans="1:6" ht="12.75" customHeight="1" x14ac:dyDescent="0.2">
      <c r="A705" s="3" t="s">
        <v>1408</v>
      </c>
      <c r="B705" s="3" t="s">
        <v>1409</v>
      </c>
      <c r="C705" s="4">
        <v>980</v>
      </c>
      <c r="D705" s="4">
        <v>980</v>
      </c>
      <c r="E705" s="4">
        <v>0</v>
      </c>
      <c r="F705" s="4">
        <v>0</v>
      </c>
    </row>
    <row r="706" spans="1:6" ht="12.75" customHeight="1" x14ac:dyDescent="0.2">
      <c r="A706" s="3" t="s">
        <v>1410</v>
      </c>
      <c r="B706" s="3" t="s">
        <v>1411</v>
      </c>
      <c r="C706" s="4">
        <v>350</v>
      </c>
      <c r="D706" s="4">
        <v>0</v>
      </c>
      <c r="E706" s="4">
        <v>0</v>
      </c>
      <c r="F706" s="4">
        <v>350</v>
      </c>
    </row>
    <row r="707" spans="1:6" ht="12.75" customHeight="1" x14ac:dyDescent="0.2">
      <c r="A707" s="3" t="s">
        <v>1412</v>
      </c>
      <c r="B707" s="3" t="s">
        <v>1413</v>
      </c>
      <c r="C707" s="4">
        <v>0</v>
      </c>
      <c r="D707" s="4">
        <v>1339.08</v>
      </c>
      <c r="E707" s="4">
        <v>2008.62</v>
      </c>
      <c r="F707" s="4">
        <v>669.54</v>
      </c>
    </row>
    <row r="708" spans="1:6" ht="12.75" customHeight="1" x14ac:dyDescent="0.2">
      <c r="A708" s="3" t="s">
        <v>1414</v>
      </c>
      <c r="B708" s="3" t="s">
        <v>1415</v>
      </c>
      <c r="C708" s="4">
        <v>9181.5</v>
      </c>
      <c r="D708" s="4">
        <v>27922.5</v>
      </c>
      <c r="E708" s="4">
        <v>28111.5</v>
      </c>
      <c r="F708" s="4">
        <v>9370.5</v>
      </c>
    </row>
    <row r="709" spans="1:6" ht="12.75" customHeight="1" x14ac:dyDescent="0.2">
      <c r="A709" s="3" t="s">
        <v>1416</v>
      </c>
      <c r="B709" s="3" t="s">
        <v>1417</v>
      </c>
      <c r="C709" s="4">
        <v>250</v>
      </c>
      <c r="D709" s="4">
        <v>470</v>
      </c>
      <c r="E709" s="4">
        <v>220</v>
      </c>
      <c r="F709" s="4">
        <v>0</v>
      </c>
    </row>
    <row r="710" spans="1:6" ht="12.75" customHeight="1" x14ac:dyDescent="0.2">
      <c r="A710" s="3" t="s">
        <v>1418</v>
      </c>
      <c r="B710" s="3" t="s">
        <v>1419</v>
      </c>
      <c r="C710" s="4">
        <v>200</v>
      </c>
      <c r="D710" s="4">
        <v>200</v>
      </c>
      <c r="E710" s="4">
        <v>0</v>
      </c>
      <c r="F710" s="4">
        <v>0</v>
      </c>
    </row>
    <row r="711" spans="1:6" ht="12.75" customHeight="1" x14ac:dyDescent="0.2">
      <c r="A711" s="3" t="s">
        <v>1420</v>
      </c>
      <c r="B711" s="3" t="s">
        <v>1421</v>
      </c>
      <c r="C711" s="4">
        <v>0</v>
      </c>
      <c r="D711" s="4">
        <v>360</v>
      </c>
      <c r="E711" s="4">
        <v>360</v>
      </c>
      <c r="F711" s="4">
        <v>0</v>
      </c>
    </row>
    <row r="712" spans="1:6" ht="12.75" customHeight="1" x14ac:dyDescent="0.2">
      <c r="A712" s="3" t="s">
        <v>1422</v>
      </c>
      <c r="B712" s="3" t="s">
        <v>1423</v>
      </c>
      <c r="C712" s="4">
        <v>695.97</v>
      </c>
      <c r="D712" s="4">
        <v>1490.72</v>
      </c>
      <c r="E712" s="4">
        <v>1774.55</v>
      </c>
      <c r="F712" s="4">
        <v>979.8</v>
      </c>
    </row>
    <row r="713" spans="1:6" ht="12.75" customHeight="1" x14ac:dyDescent="0.2">
      <c r="A713" s="3" t="s">
        <v>1424</v>
      </c>
      <c r="B713" s="3" t="s">
        <v>1425</v>
      </c>
      <c r="C713" s="4">
        <v>2297.9</v>
      </c>
      <c r="D713" s="4">
        <v>6893.7</v>
      </c>
      <c r="E713" s="4">
        <v>6893.7</v>
      </c>
      <c r="F713" s="4">
        <v>2297.9</v>
      </c>
    </row>
    <row r="714" spans="1:6" ht="12.75" customHeight="1" x14ac:dyDescent="0.2">
      <c r="A714" s="3" t="s">
        <v>1426</v>
      </c>
      <c r="B714" s="3" t="s">
        <v>1427</v>
      </c>
      <c r="C714" s="4">
        <v>0</v>
      </c>
      <c r="D714" s="4">
        <v>1488.18</v>
      </c>
      <c r="E714" s="4">
        <v>1488.18</v>
      </c>
      <c r="F714" s="4">
        <v>0</v>
      </c>
    </row>
    <row r="715" spans="1:6" ht="12.75" customHeight="1" x14ac:dyDescent="0.2">
      <c r="A715" s="3" t="s">
        <v>1428</v>
      </c>
      <c r="B715" s="3" t="s">
        <v>1429</v>
      </c>
      <c r="C715" s="4">
        <v>1470</v>
      </c>
      <c r="D715" s="4">
        <v>29130</v>
      </c>
      <c r="E715" s="4">
        <v>29515</v>
      </c>
      <c r="F715" s="4">
        <v>1855</v>
      </c>
    </row>
    <row r="716" spans="1:6" ht="12.75" customHeight="1" x14ac:dyDescent="0.2">
      <c r="A716" s="3" t="s">
        <v>1430</v>
      </c>
      <c r="B716" s="3" t="s">
        <v>1431</v>
      </c>
      <c r="C716" s="4">
        <v>0</v>
      </c>
      <c r="D716" s="4">
        <v>112.5</v>
      </c>
      <c r="E716" s="4">
        <v>112.5</v>
      </c>
      <c r="F716" s="4">
        <v>0</v>
      </c>
    </row>
    <row r="717" spans="1:6" ht="12.75" customHeight="1" x14ac:dyDescent="0.2">
      <c r="A717" s="3" t="s">
        <v>1432</v>
      </c>
      <c r="B717" s="3" t="s">
        <v>1433</v>
      </c>
      <c r="C717" s="4">
        <v>0</v>
      </c>
      <c r="D717" s="4">
        <v>4214.99</v>
      </c>
      <c r="E717" s="4">
        <v>4214.99</v>
      </c>
      <c r="F717" s="4">
        <v>0</v>
      </c>
    </row>
    <row r="718" spans="1:6" ht="12.75" customHeight="1" x14ac:dyDescent="0.2">
      <c r="A718" s="3" t="s">
        <v>1434</v>
      </c>
      <c r="B718" s="3" t="s">
        <v>1435</v>
      </c>
      <c r="C718" s="4">
        <v>1834.29</v>
      </c>
      <c r="D718" s="4">
        <v>6332.06</v>
      </c>
      <c r="E718" s="4">
        <v>6462</v>
      </c>
      <c r="F718" s="4">
        <v>1964.23</v>
      </c>
    </row>
    <row r="719" spans="1:6" ht="12.75" customHeight="1" x14ac:dyDescent="0.2">
      <c r="A719" s="3" t="s">
        <v>1436</v>
      </c>
      <c r="B719" s="3" t="s">
        <v>1437</v>
      </c>
      <c r="C719" s="4">
        <v>3106</v>
      </c>
      <c r="D719" s="4">
        <v>9268</v>
      </c>
      <c r="E719" s="4">
        <v>8558</v>
      </c>
      <c r="F719" s="4">
        <v>2396</v>
      </c>
    </row>
    <row r="720" spans="1:6" ht="12.75" customHeight="1" x14ac:dyDescent="0.2">
      <c r="A720" s="3" t="s">
        <v>1438</v>
      </c>
      <c r="B720" s="3" t="s">
        <v>1439</v>
      </c>
      <c r="C720" s="4">
        <v>503.31</v>
      </c>
      <c r="D720" s="4">
        <v>3489.93</v>
      </c>
      <c r="E720" s="4">
        <v>3489.93</v>
      </c>
      <c r="F720" s="4">
        <v>503.31</v>
      </c>
    </row>
    <row r="721" spans="1:6" ht="12.75" customHeight="1" x14ac:dyDescent="0.2">
      <c r="A721" s="3" t="s">
        <v>1440</v>
      </c>
      <c r="B721" s="3" t="s">
        <v>1441</v>
      </c>
      <c r="C721" s="4">
        <v>820</v>
      </c>
      <c r="D721" s="4">
        <v>0</v>
      </c>
      <c r="E721" s="4">
        <v>0</v>
      </c>
      <c r="F721" s="4">
        <v>820</v>
      </c>
    </row>
    <row r="722" spans="1:6" ht="12.75" customHeight="1" x14ac:dyDescent="0.2">
      <c r="A722" s="3" t="s">
        <v>1442</v>
      </c>
      <c r="B722" s="3" t="s">
        <v>1443</v>
      </c>
      <c r="C722" s="4">
        <v>260966.86</v>
      </c>
      <c r="D722" s="4">
        <v>0</v>
      </c>
      <c r="E722" s="4">
        <v>0</v>
      </c>
      <c r="F722" s="4">
        <v>260966.86</v>
      </c>
    </row>
    <row r="723" spans="1:6" ht="12.75" customHeight="1" x14ac:dyDescent="0.2">
      <c r="A723" s="3" t="s">
        <v>1444</v>
      </c>
      <c r="B723" s="3" t="s">
        <v>1445</v>
      </c>
      <c r="C723" s="4">
        <v>17894.72</v>
      </c>
      <c r="D723" s="4">
        <v>41931.93</v>
      </c>
      <c r="E723" s="4">
        <v>36305.57</v>
      </c>
      <c r="F723" s="4">
        <v>12268.36</v>
      </c>
    </row>
    <row r="724" spans="1:6" ht="12.75" customHeight="1" x14ac:dyDescent="0.2">
      <c r="A724" s="3" t="s">
        <v>1446</v>
      </c>
      <c r="B724" s="3" t="s">
        <v>1447</v>
      </c>
      <c r="C724" s="4">
        <v>0</v>
      </c>
      <c r="D724" s="4">
        <v>182</v>
      </c>
      <c r="E724" s="4">
        <v>182</v>
      </c>
      <c r="F724" s="4">
        <v>0</v>
      </c>
    </row>
    <row r="725" spans="1:6" ht="12.75" customHeight="1" x14ac:dyDescent="0.2">
      <c r="A725" s="3" t="s">
        <v>1448</v>
      </c>
      <c r="B725" s="3" t="s">
        <v>1449</v>
      </c>
      <c r="C725" s="4">
        <v>0</v>
      </c>
      <c r="D725" s="4">
        <v>2480</v>
      </c>
      <c r="E725" s="4">
        <v>2480</v>
      </c>
      <c r="F725" s="4">
        <v>0</v>
      </c>
    </row>
    <row r="726" spans="1:6" ht="12.75" customHeight="1" x14ac:dyDescent="0.2">
      <c r="A726" s="3" t="s">
        <v>1450</v>
      </c>
      <c r="B726" s="3" t="s">
        <v>1451</v>
      </c>
      <c r="C726" s="4">
        <v>0</v>
      </c>
      <c r="D726" s="4">
        <v>790</v>
      </c>
      <c r="E726" s="4">
        <v>790</v>
      </c>
      <c r="F726" s="4">
        <v>0</v>
      </c>
    </row>
    <row r="727" spans="1:6" ht="12.75" customHeight="1" x14ac:dyDescent="0.2">
      <c r="A727" s="3" t="s">
        <v>1452</v>
      </c>
      <c r="B727" s="3" t="s">
        <v>1453</v>
      </c>
      <c r="C727" s="4">
        <v>1830.86</v>
      </c>
      <c r="D727" s="4">
        <v>0</v>
      </c>
      <c r="E727" s="4">
        <v>0</v>
      </c>
      <c r="F727" s="4">
        <v>1830.86</v>
      </c>
    </row>
    <row r="728" spans="1:6" ht="12.75" customHeight="1" x14ac:dyDescent="0.2">
      <c r="A728" s="3" t="s">
        <v>1454</v>
      </c>
      <c r="B728" s="3" t="s">
        <v>1455</v>
      </c>
      <c r="C728" s="4">
        <v>350</v>
      </c>
      <c r="D728" s="4">
        <v>350</v>
      </c>
      <c r="E728" s="4">
        <v>0</v>
      </c>
      <c r="F728" s="4">
        <v>0</v>
      </c>
    </row>
    <row r="729" spans="1:6" ht="12.75" customHeight="1" x14ac:dyDescent="0.2">
      <c r="A729" s="3" t="s">
        <v>1456</v>
      </c>
      <c r="B729" s="3" t="s">
        <v>1457</v>
      </c>
      <c r="C729" s="4">
        <v>4952.37</v>
      </c>
      <c r="D729" s="4">
        <v>15744.16</v>
      </c>
      <c r="E729" s="4">
        <v>14423.53</v>
      </c>
      <c r="F729" s="4">
        <v>3631.74</v>
      </c>
    </row>
    <row r="730" spans="1:6" ht="12.75" customHeight="1" x14ac:dyDescent="0.2">
      <c r="A730" s="3" t="s">
        <v>1458</v>
      </c>
      <c r="B730" s="3" t="s">
        <v>1459</v>
      </c>
      <c r="C730" s="4">
        <v>0</v>
      </c>
      <c r="D730" s="4">
        <v>0</v>
      </c>
      <c r="E730" s="4">
        <v>627</v>
      </c>
      <c r="F730" s="4">
        <v>627</v>
      </c>
    </row>
    <row r="731" spans="1:6" ht="12.75" customHeight="1" x14ac:dyDescent="0.2">
      <c r="A731" s="3" t="s">
        <v>1460</v>
      </c>
      <c r="B731" s="3" t="s">
        <v>1461</v>
      </c>
      <c r="C731" s="4">
        <v>0</v>
      </c>
      <c r="D731" s="4">
        <v>710.45</v>
      </c>
      <c r="E731" s="4">
        <v>710.45</v>
      </c>
      <c r="F731" s="4">
        <v>0</v>
      </c>
    </row>
    <row r="732" spans="1:6" ht="12.75" customHeight="1" x14ac:dyDescent="0.2">
      <c r="A732" s="3" t="s">
        <v>1462</v>
      </c>
      <c r="B732" s="3" t="s">
        <v>1463</v>
      </c>
      <c r="C732" s="4">
        <v>0</v>
      </c>
      <c r="D732" s="4">
        <v>180</v>
      </c>
      <c r="E732" s="4">
        <v>180</v>
      </c>
      <c r="F732" s="4">
        <v>0</v>
      </c>
    </row>
    <row r="733" spans="1:6" ht="12.75" customHeight="1" x14ac:dyDescent="0.2">
      <c r="A733" s="3" t="s">
        <v>1464</v>
      </c>
      <c r="B733" s="3" t="s">
        <v>1465</v>
      </c>
      <c r="C733" s="4">
        <v>1401.4</v>
      </c>
      <c r="D733" s="4">
        <v>0</v>
      </c>
      <c r="E733" s="4">
        <v>0</v>
      </c>
      <c r="F733" s="4">
        <v>1401.4</v>
      </c>
    </row>
    <row r="734" spans="1:6" ht="12.75" customHeight="1" x14ac:dyDescent="0.2">
      <c r="A734" s="3" t="s">
        <v>1466</v>
      </c>
      <c r="B734" s="3" t="s">
        <v>1467</v>
      </c>
      <c r="C734" s="4">
        <v>2815.5</v>
      </c>
      <c r="D734" s="4">
        <v>9000</v>
      </c>
      <c r="E734" s="4">
        <v>9000</v>
      </c>
      <c r="F734" s="4">
        <v>2815.5</v>
      </c>
    </row>
    <row r="735" spans="1:6" ht="12.75" customHeight="1" x14ac:dyDescent="0.2">
      <c r="A735" s="3" t="s">
        <v>1468</v>
      </c>
      <c r="B735" s="3" t="s">
        <v>1469</v>
      </c>
      <c r="C735" s="4">
        <v>0</v>
      </c>
      <c r="D735" s="4">
        <v>390</v>
      </c>
      <c r="E735" s="4">
        <v>390</v>
      </c>
      <c r="F735" s="4">
        <v>0</v>
      </c>
    </row>
    <row r="736" spans="1:6" ht="12.75" customHeight="1" x14ac:dyDescent="0.2">
      <c r="A736" s="3" t="s">
        <v>1470</v>
      </c>
      <c r="B736" s="3" t="s">
        <v>1471</v>
      </c>
      <c r="C736" s="4">
        <v>0</v>
      </c>
      <c r="D736" s="4">
        <v>5904.19</v>
      </c>
      <c r="E736" s="4">
        <v>5904.19</v>
      </c>
      <c r="F736" s="4">
        <v>0</v>
      </c>
    </row>
    <row r="737" spans="1:6" ht="12.75" customHeight="1" x14ac:dyDescent="0.2">
      <c r="A737" s="3" t="s">
        <v>1472</v>
      </c>
      <c r="B737" s="3" t="s">
        <v>1473</v>
      </c>
      <c r="C737" s="4">
        <v>21916.44</v>
      </c>
      <c r="D737" s="4">
        <v>70536.62</v>
      </c>
      <c r="E737" s="4">
        <v>77842.100000000006</v>
      </c>
      <c r="F737" s="4">
        <v>29221.919999999998</v>
      </c>
    </row>
    <row r="738" spans="1:6" ht="12.75" customHeight="1" x14ac:dyDescent="0.2">
      <c r="A738" s="3" t="s">
        <v>1474</v>
      </c>
      <c r="B738" s="3" t="s">
        <v>1475</v>
      </c>
      <c r="C738" s="4">
        <v>9420</v>
      </c>
      <c r="D738" s="4">
        <v>9420</v>
      </c>
      <c r="E738" s="4">
        <v>0</v>
      </c>
      <c r="F738" s="4">
        <v>0</v>
      </c>
    </row>
    <row r="739" spans="1:6" ht="12.75" customHeight="1" x14ac:dyDescent="0.2">
      <c r="A739" s="3" t="s">
        <v>1476</v>
      </c>
      <c r="B739" s="3" t="s">
        <v>1477</v>
      </c>
      <c r="C739" s="4">
        <v>0</v>
      </c>
      <c r="D739" s="4">
        <v>1180</v>
      </c>
      <c r="E739" s="4">
        <v>1180</v>
      </c>
      <c r="F739" s="4">
        <v>0</v>
      </c>
    </row>
    <row r="740" spans="1:6" ht="12.75" customHeight="1" x14ac:dyDescent="0.2">
      <c r="A740" s="3" t="s">
        <v>1478</v>
      </c>
      <c r="B740" s="3" t="s">
        <v>1479</v>
      </c>
      <c r="C740" s="4">
        <v>0</v>
      </c>
      <c r="D740" s="4">
        <v>6418.95</v>
      </c>
      <c r="E740" s="4">
        <v>8058.95</v>
      </c>
      <c r="F740" s="4">
        <v>1640</v>
      </c>
    </row>
    <row r="741" spans="1:6" ht="12.75" customHeight="1" x14ac:dyDescent="0.2">
      <c r="A741" s="3" t="s">
        <v>1480</v>
      </c>
      <c r="B741" s="3" t="s">
        <v>1481</v>
      </c>
      <c r="C741" s="4">
        <v>30673.54</v>
      </c>
      <c r="D741" s="4">
        <v>64038.02</v>
      </c>
      <c r="E741" s="4">
        <v>54710.54</v>
      </c>
      <c r="F741" s="4">
        <v>21346.06</v>
      </c>
    </row>
    <row r="742" spans="1:6" ht="12.75" customHeight="1" x14ac:dyDescent="0.2">
      <c r="A742" s="3" t="s">
        <v>1482</v>
      </c>
      <c r="B742" s="3" t="s">
        <v>1483</v>
      </c>
      <c r="C742" s="4">
        <v>2441.38</v>
      </c>
      <c r="D742" s="4">
        <v>6240.73</v>
      </c>
      <c r="E742" s="4">
        <v>5076.5</v>
      </c>
      <c r="F742" s="4">
        <v>1277.1500000000001</v>
      </c>
    </row>
    <row r="743" spans="1:6" ht="12.75" customHeight="1" x14ac:dyDescent="0.2">
      <c r="A743" s="3" t="s">
        <v>1484</v>
      </c>
      <c r="B743" s="3" t="s">
        <v>1485</v>
      </c>
      <c r="C743" s="4">
        <v>494.25</v>
      </c>
      <c r="D743" s="4">
        <v>1977</v>
      </c>
      <c r="E743" s="4">
        <v>1977</v>
      </c>
      <c r="F743" s="4">
        <v>494.25</v>
      </c>
    </row>
    <row r="744" spans="1:6" ht="12.75" customHeight="1" x14ac:dyDescent="0.2">
      <c r="A744" s="3" t="s">
        <v>1486</v>
      </c>
      <c r="B744" s="3" t="s">
        <v>1487</v>
      </c>
      <c r="C744" s="4">
        <v>7983.5</v>
      </c>
      <c r="D744" s="4">
        <v>82244.740000000005</v>
      </c>
      <c r="E744" s="4">
        <v>84042.85</v>
      </c>
      <c r="F744" s="4">
        <v>9781.61</v>
      </c>
    </row>
    <row r="745" spans="1:6" ht="12.75" customHeight="1" x14ac:dyDescent="0.2">
      <c r="A745" s="3" t="s">
        <v>1488</v>
      </c>
      <c r="B745" s="3" t="s">
        <v>1489</v>
      </c>
      <c r="C745" s="4">
        <v>1865</v>
      </c>
      <c r="D745" s="4">
        <v>5595</v>
      </c>
      <c r="E745" s="4">
        <v>5595</v>
      </c>
      <c r="F745" s="4">
        <v>1865</v>
      </c>
    </row>
    <row r="746" spans="1:6" ht="12.75" customHeight="1" x14ac:dyDescent="0.2">
      <c r="A746" s="3" t="s">
        <v>1490</v>
      </c>
      <c r="B746" s="3" t="s">
        <v>1491</v>
      </c>
      <c r="C746" s="4">
        <v>29868.98</v>
      </c>
      <c r="D746" s="4">
        <v>77223.91</v>
      </c>
      <c r="E746" s="4">
        <v>92885</v>
      </c>
      <c r="F746" s="4">
        <v>45530.07</v>
      </c>
    </row>
    <row r="747" spans="1:6" ht="12.75" customHeight="1" x14ac:dyDescent="0.2">
      <c r="A747" s="3" t="s">
        <v>1492</v>
      </c>
      <c r="B747" s="3" t="s">
        <v>1493</v>
      </c>
      <c r="C747" s="4">
        <v>188924.93</v>
      </c>
      <c r="D747" s="4">
        <v>453336.95</v>
      </c>
      <c r="E747" s="4">
        <v>573561.9</v>
      </c>
      <c r="F747" s="4">
        <v>309149.88</v>
      </c>
    </row>
    <row r="748" spans="1:6" ht="12.75" customHeight="1" x14ac:dyDescent="0.2">
      <c r="A748" s="3" t="s">
        <v>1494</v>
      </c>
      <c r="B748" s="3" t="s">
        <v>1495</v>
      </c>
      <c r="C748" s="4">
        <v>0</v>
      </c>
      <c r="D748" s="4">
        <v>1996.89</v>
      </c>
      <c r="E748" s="4">
        <v>1996.89</v>
      </c>
      <c r="F748" s="4">
        <v>0</v>
      </c>
    </row>
    <row r="749" spans="1:6" ht="12.75" customHeight="1" x14ac:dyDescent="0.2">
      <c r="A749" s="3" t="s">
        <v>1496</v>
      </c>
      <c r="B749" s="3" t="s">
        <v>1497</v>
      </c>
      <c r="C749" s="4">
        <v>35993.75</v>
      </c>
      <c r="D749" s="4">
        <v>107981.25</v>
      </c>
      <c r="E749" s="4">
        <v>107981.25</v>
      </c>
      <c r="F749" s="4">
        <v>35993.75</v>
      </c>
    </row>
    <row r="750" spans="1:6" ht="12.75" customHeight="1" x14ac:dyDescent="0.2">
      <c r="A750" s="3" t="s">
        <v>1498</v>
      </c>
      <c r="B750" s="3" t="s">
        <v>1499</v>
      </c>
      <c r="C750" s="4">
        <v>3640</v>
      </c>
      <c r="D750" s="4">
        <v>11480</v>
      </c>
      <c r="E750" s="4">
        <v>12600</v>
      </c>
      <c r="F750" s="4">
        <v>4760</v>
      </c>
    </row>
    <row r="751" spans="1:6" ht="12.75" customHeight="1" x14ac:dyDescent="0.2">
      <c r="A751" s="3" t="s">
        <v>1500</v>
      </c>
      <c r="B751" s="3" t="s">
        <v>1501</v>
      </c>
      <c r="C751" s="4">
        <v>252</v>
      </c>
      <c r="D751" s="4">
        <v>756</v>
      </c>
      <c r="E751" s="4">
        <v>756</v>
      </c>
      <c r="F751" s="4">
        <v>252</v>
      </c>
    </row>
    <row r="752" spans="1:6" ht="12.75" customHeight="1" x14ac:dyDescent="0.2">
      <c r="A752" s="3" t="s">
        <v>1502</v>
      </c>
      <c r="B752" s="3" t="s">
        <v>1503</v>
      </c>
      <c r="C752" s="4">
        <v>54145.83</v>
      </c>
      <c r="D752" s="4">
        <v>76249.7</v>
      </c>
      <c r="E752" s="4">
        <v>52795.68</v>
      </c>
      <c r="F752" s="4">
        <v>30691.81</v>
      </c>
    </row>
    <row r="753" spans="1:6" ht="12.75" customHeight="1" x14ac:dyDescent="0.2">
      <c r="A753" s="3" t="s">
        <v>1504</v>
      </c>
      <c r="B753" s="3" t="s">
        <v>1505</v>
      </c>
      <c r="C753" s="4">
        <v>980</v>
      </c>
      <c r="D753" s="4">
        <v>10102</v>
      </c>
      <c r="E753" s="4">
        <v>9122</v>
      </c>
      <c r="F753" s="4">
        <v>0</v>
      </c>
    </row>
    <row r="754" spans="1:6" ht="12.75" customHeight="1" x14ac:dyDescent="0.2">
      <c r="A754" s="3" t="s">
        <v>1506</v>
      </c>
      <c r="B754" s="3" t="s">
        <v>1507</v>
      </c>
      <c r="C754" s="4">
        <v>82475.009999999995</v>
      </c>
      <c r="D754" s="4">
        <v>15010.94</v>
      </c>
      <c r="E754" s="4">
        <v>0</v>
      </c>
      <c r="F754" s="4">
        <v>67464.070000000007</v>
      </c>
    </row>
    <row r="755" spans="1:6" ht="12.75" customHeight="1" x14ac:dyDescent="0.2">
      <c r="A755" s="3" t="s">
        <v>1508</v>
      </c>
      <c r="B755" s="3" t="s">
        <v>1509</v>
      </c>
      <c r="C755" s="4">
        <v>550</v>
      </c>
      <c r="D755" s="4">
        <v>550</v>
      </c>
      <c r="E755" s="4">
        <v>0</v>
      </c>
      <c r="F755" s="4">
        <v>0</v>
      </c>
    </row>
    <row r="756" spans="1:6" ht="12.75" customHeight="1" x14ac:dyDescent="0.2">
      <c r="A756" s="3" t="s">
        <v>1510</v>
      </c>
      <c r="B756" s="3" t="s">
        <v>1511</v>
      </c>
      <c r="C756" s="4">
        <v>1405.83</v>
      </c>
      <c r="D756" s="4">
        <v>18563.29</v>
      </c>
      <c r="E756" s="4">
        <v>18303.29</v>
      </c>
      <c r="F756" s="4">
        <v>1145.83</v>
      </c>
    </row>
    <row r="757" spans="1:6" ht="12.75" customHeight="1" x14ac:dyDescent="0.2">
      <c r="A757" s="3" t="s">
        <v>1512</v>
      </c>
      <c r="B757" s="3" t="s">
        <v>1513</v>
      </c>
      <c r="C757" s="4">
        <v>8708.75</v>
      </c>
      <c r="D757" s="4">
        <v>27823.72</v>
      </c>
      <c r="E757" s="4">
        <v>19514.97</v>
      </c>
      <c r="F757" s="4">
        <v>400</v>
      </c>
    </row>
    <row r="758" spans="1:6" ht="12.75" customHeight="1" x14ac:dyDescent="0.2">
      <c r="A758" s="3" t="s">
        <v>1514</v>
      </c>
      <c r="B758" s="3" t="s">
        <v>1515</v>
      </c>
      <c r="C758" s="4">
        <v>10468.719999999999</v>
      </c>
      <c r="D758" s="4">
        <v>27585.89</v>
      </c>
      <c r="E758" s="4">
        <v>24939.72</v>
      </c>
      <c r="F758" s="4">
        <v>7822.55</v>
      </c>
    </row>
    <row r="759" spans="1:6" ht="12.75" customHeight="1" x14ac:dyDescent="0.2">
      <c r="A759" s="3" t="s">
        <v>1516</v>
      </c>
      <c r="B759" s="3" t="s">
        <v>1517</v>
      </c>
      <c r="C759" s="4">
        <v>4500</v>
      </c>
      <c r="D759" s="4">
        <v>13500</v>
      </c>
      <c r="E759" s="4">
        <v>13500</v>
      </c>
      <c r="F759" s="4">
        <v>4500</v>
      </c>
    </row>
    <row r="760" spans="1:6" ht="12.75" customHeight="1" x14ac:dyDescent="0.2">
      <c r="A760" s="3" t="s">
        <v>1518</v>
      </c>
      <c r="B760" s="3" t="s">
        <v>1519</v>
      </c>
      <c r="C760" s="4">
        <v>878.33</v>
      </c>
      <c r="D760" s="4">
        <v>4204.99</v>
      </c>
      <c r="E760" s="4">
        <v>4204.99</v>
      </c>
      <c r="F760" s="4">
        <v>878.33</v>
      </c>
    </row>
    <row r="761" spans="1:6" ht="12.75" customHeight="1" x14ac:dyDescent="0.2">
      <c r="A761" s="3" t="s">
        <v>1520</v>
      </c>
      <c r="B761" s="3" t="s">
        <v>1521</v>
      </c>
      <c r="C761" s="4">
        <v>9730.7999999999993</v>
      </c>
      <c r="D761" s="4">
        <v>31532.400000000001</v>
      </c>
      <c r="E761" s="4">
        <v>33266</v>
      </c>
      <c r="F761" s="4">
        <v>11464.4</v>
      </c>
    </row>
    <row r="762" spans="1:6" ht="12.75" customHeight="1" x14ac:dyDescent="0.2">
      <c r="A762" s="3" t="s">
        <v>1522</v>
      </c>
      <c r="B762" s="3" t="s">
        <v>1523</v>
      </c>
      <c r="C762" s="4">
        <v>240063.97</v>
      </c>
      <c r="D762" s="4">
        <v>691122.53</v>
      </c>
      <c r="E762" s="4">
        <v>657286.65</v>
      </c>
      <c r="F762" s="4">
        <v>206228.09</v>
      </c>
    </row>
    <row r="763" spans="1:6" ht="12.75" customHeight="1" x14ac:dyDescent="0.2">
      <c r="A763" s="3" t="s">
        <v>1524</v>
      </c>
      <c r="B763" s="3" t="s">
        <v>1525</v>
      </c>
      <c r="C763" s="4">
        <v>12440</v>
      </c>
      <c r="D763" s="4">
        <v>18660</v>
      </c>
      <c r="E763" s="4">
        <v>18660</v>
      </c>
      <c r="F763" s="4">
        <v>12440</v>
      </c>
    </row>
    <row r="764" spans="1:6" ht="12.75" customHeight="1" x14ac:dyDescent="0.2">
      <c r="A764" s="3" t="s">
        <v>1526</v>
      </c>
      <c r="B764" s="3" t="s">
        <v>1527</v>
      </c>
      <c r="C764" s="4">
        <v>5000</v>
      </c>
      <c r="D764" s="4">
        <v>15000</v>
      </c>
      <c r="E764" s="4">
        <v>15000</v>
      </c>
      <c r="F764" s="4">
        <v>5000</v>
      </c>
    </row>
    <row r="765" spans="1:6" ht="12.75" customHeight="1" x14ac:dyDescent="0.2">
      <c r="A765" s="3" t="s">
        <v>1528</v>
      </c>
      <c r="B765" s="3" t="s">
        <v>1529</v>
      </c>
      <c r="C765" s="4">
        <v>8802.1</v>
      </c>
      <c r="D765" s="4">
        <v>21111.74</v>
      </c>
      <c r="E765" s="4">
        <v>37550.44</v>
      </c>
      <c r="F765" s="4">
        <v>25240.799999999999</v>
      </c>
    </row>
    <row r="766" spans="1:6" ht="12.75" customHeight="1" x14ac:dyDescent="0.2">
      <c r="A766" s="3" t="s">
        <v>1530</v>
      </c>
      <c r="B766" s="3" t="s">
        <v>1531</v>
      </c>
      <c r="C766" s="4">
        <v>60082</v>
      </c>
      <c r="D766" s="4">
        <v>90123</v>
      </c>
      <c r="E766" s="4">
        <v>90723</v>
      </c>
      <c r="F766" s="4">
        <v>60682</v>
      </c>
    </row>
    <row r="767" spans="1:6" ht="12.75" customHeight="1" x14ac:dyDescent="0.2">
      <c r="A767" s="3" t="s">
        <v>1532</v>
      </c>
      <c r="B767" s="3" t="s">
        <v>1533</v>
      </c>
      <c r="C767" s="4">
        <v>0</v>
      </c>
      <c r="D767" s="4">
        <v>90.35</v>
      </c>
      <c r="E767" s="4">
        <v>90.35</v>
      </c>
      <c r="F767" s="4">
        <v>0</v>
      </c>
    </row>
    <row r="768" spans="1:6" ht="12.75" customHeight="1" x14ac:dyDescent="0.2">
      <c r="A768" s="3" t="s">
        <v>1534</v>
      </c>
      <c r="B768" s="3" t="s">
        <v>1535</v>
      </c>
      <c r="C768" s="4">
        <v>64760</v>
      </c>
      <c r="D768" s="4">
        <v>172846</v>
      </c>
      <c r="E768" s="4">
        <v>147866</v>
      </c>
      <c r="F768" s="4">
        <v>39780</v>
      </c>
    </row>
    <row r="769" spans="1:6" ht="12.75" customHeight="1" x14ac:dyDescent="0.2">
      <c r="A769" s="3" t="s">
        <v>1536</v>
      </c>
      <c r="B769" s="3" t="s">
        <v>1537</v>
      </c>
      <c r="C769" s="4">
        <v>53275.8</v>
      </c>
      <c r="D769" s="4">
        <v>153753.29999999999</v>
      </c>
      <c r="E769" s="4">
        <v>149520.5</v>
      </c>
      <c r="F769" s="4">
        <v>49043</v>
      </c>
    </row>
    <row r="770" spans="1:6" ht="12.75" customHeight="1" x14ac:dyDescent="0.2">
      <c r="A770" s="3" t="s">
        <v>1538</v>
      </c>
      <c r="B770" s="3" t="s">
        <v>1539</v>
      </c>
      <c r="C770" s="4">
        <v>1032</v>
      </c>
      <c r="D770" s="4">
        <v>4386</v>
      </c>
      <c r="E770" s="4">
        <v>3354</v>
      </c>
      <c r="F770" s="4">
        <v>0</v>
      </c>
    </row>
    <row r="771" spans="1:6" ht="12.75" customHeight="1" x14ac:dyDescent="0.2">
      <c r="A771" s="3" t="s">
        <v>1540</v>
      </c>
      <c r="B771" s="3" t="s">
        <v>1541</v>
      </c>
      <c r="C771" s="4">
        <v>39412</v>
      </c>
      <c r="D771" s="4">
        <v>167936.36</v>
      </c>
      <c r="E771" s="4">
        <v>170109.86</v>
      </c>
      <c r="F771" s="4">
        <v>41585.5</v>
      </c>
    </row>
    <row r="772" spans="1:6" ht="12.75" customHeight="1" x14ac:dyDescent="0.2">
      <c r="A772" s="3" t="s">
        <v>1542</v>
      </c>
      <c r="B772" s="3" t="s">
        <v>1543</v>
      </c>
      <c r="C772" s="4">
        <v>1112.42</v>
      </c>
      <c r="D772" s="4">
        <v>3500.01</v>
      </c>
      <c r="E772" s="4">
        <v>3500.01</v>
      </c>
      <c r="F772" s="4">
        <v>1112.42</v>
      </c>
    </row>
    <row r="773" spans="1:6" ht="12.75" customHeight="1" x14ac:dyDescent="0.2">
      <c r="A773" s="3" t="s">
        <v>1544</v>
      </c>
      <c r="B773" s="3" t="s">
        <v>1545</v>
      </c>
      <c r="C773" s="4">
        <v>0</v>
      </c>
      <c r="D773" s="4">
        <v>478.87</v>
      </c>
      <c r="E773" s="4">
        <v>2371.81</v>
      </c>
      <c r="F773" s="4">
        <v>1892.94</v>
      </c>
    </row>
    <row r="774" spans="1:6" ht="12.75" customHeight="1" x14ac:dyDescent="0.2">
      <c r="A774" s="3" t="s">
        <v>1546</v>
      </c>
      <c r="B774" s="3" t="s">
        <v>1547</v>
      </c>
      <c r="C774" s="4">
        <v>0</v>
      </c>
      <c r="D774" s="4">
        <v>0</v>
      </c>
      <c r="E774" s="4">
        <v>2110</v>
      </c>
      <c r="F774" s="4">
        <v>2110</v>
      </c>
    </row>
    <row r="775" spans="1:6" ht="12.75" customHeight="1" x14ac:dyDescent="0.2">
      <c r="A775" s="3" t="s">
        <v>1548</v>
      </c>
      <c r="B775" s="3" t="s">
        <v>1549</v>
      </c>
      <c r="C775" s="4">
        <v>0</v>
      </c>
      <c r="D775" s="4">
        <v>0</v>
      </c>
      <c r="E775" s="4">
        <v>4400</v>
      </c>
      <c r="F775" s="4">
        <v>4400</v>
      </c>
    </row>
    <row r="776" spans="1:6" ht="12.75" customHeight="1" x14ac:dyDescent="0.2">
      <c r="A776" s="3" t="s">
        <v>1550</v>
      </c>
      <c r="B776" s="3" t="s">
        <v>1551</v>
      </c>
      <c r="C776" s="4">
        <f>C777+C783+C789+C797+C809</f>
        <v>9694653.6699999981</v>
      </c>
      <c r="D776" s="4">
        <f>D777+D783+D789+D797+D809</f>
        <v>26782981.099999998</v>
      </c>
      <c r="E776" s="4">
        <f>E777+E783+E789+E797+E809</f>
        <v>26823522.980000004</v>
      </c>
      <c r="F776" s="4">
        <f>F777+F783+F789+F797+F809</f>
        <v>9735195.5500000007</v>
      </c>
    </row>
    <row r="777" spans="1:6" ht="12.75" customHeight="1" x14ac:dyDescent="0.2">
      <c r="A777" s="3" t="s">
        <v>1552</v>
      </c>
      <c r="B777" s="3" t="s">
        <v>1553</v>
      </c>
      <c r="C777" s="4">
        <f>SUM(C778:C782)</f>
        <v>3142864.8099999996</v>
      </c>
      <c r="D777" s="4">
        <f>SUM(D778:D782)</f>
        <v>20053743.649999999</v>
      </c>
      <c r="E777" s="4">
        <f>SUM(E778:E782)</f>
        <v>20307400.640000001</v>
      </c>
      <c r="F777" s="4">
        <f>SUM(F778:F782)</f>
        <v>3396521.8000000003</v>
      </c>
    </row>
    <row r="778" spans="1:6" ht="12.75" customHeight="1" x14ac:dyDescent="0.2">
      <c r="A778" s="3" t="s">
        <v>1554</v>
      </c>
      <c r="B778" s="3" t="s">
        <v>1555</v>
      </c>
      <c r="C778" s="4">
        <v>2954253.71</v>
      </c>
      <c r="D778" s="4">
        <v>18564932.77</v>
      </c>
      <c r="E778" s="4">
        <v>18705472.530000001</v>
      </c>
      <c r="F778" s="4">
        <v>3094793.47</v>
      </c>
    </row>
    <row r="779" spans="1:6" ht="12.75" customHeight="1" x14ac:dyDescent="0.2">
      <c r="A779" s="3" t="s">
        <v>1556</v>
      </c>
      <c r="B779" s="3" t="s">
        <v>1557</v>
      </c>
      <c r="C779" s="4">
        <v>98023.09</v>
      </c>
      <c r="D779" s="4">
        <v>1293421.8899999999</v>
      </c>
      <c r="E779" s="4">
        <v>1242507.02</v>
      </c>
      <c r="F779" s="4">
        <v>47108.22</v>
      </c>
    </row>
    <row r="780" spans="1:6" ht="12.75" customHeight="1" x14ac:dyDescent="0.2">
      <c r="A780" s="3" t="s">
        <v>1558</v>
      </c>
      <c r="B780" s="3" t="s">
        <v>1559</v>
      </c>
      <c r="C780" s="4">
        <v>5894.34</v>
      </c>
      <c r="D780" s="4">
        <v>19306.490000000002</v>
      </c>
      <c r="E780" s="4">
        <v>18320.509999999998</v>
      </c>
      <c r="F780" s="4">
        <v>4908.3599999999997</v>
      </c>
    </row>
    <row r="781" spans="1:6" ht="12.75" customHeight="1" x14ac:dyDescent="0.2">
      <c r="A781" s="3" t="s">
        <v>1560</v>
      </c>
      <c r="B781" s="3" t="s">
        <v>1561</v>
      </c>
      <c r="C781" s="4">
        <v>3875</v>
      </c>
      <c r="D781" s="4">
        <v>12990.81</v>
      </c>
      <c r="E781" s="4">
        <v>11699.13</v>
      </c>
      <c r="F781" s="4">
        <v>2583.3200000000002</v>
      </c>
    </row>
    <row r="782" spans="1:6" ht="12.75" customHeight="1" x14ac:dyDescent="0.2">
      <c r="A782" s="3" t="s">
        <v>1562</v>
      </c>
      <c r="B782" s="3" t="s">
        <v>1563</v>
      </c>
      <c r="C782" s="4">
        <v>80818.67</v>
      </c>
      <c r="D782" s="4">
        <v>163091.69</v>
      </c>
      <c r="E782" s="4">
        <v>329401.45</v>
      </c>
      <c r="F782" s="4">
        <v>247128.43</v>
      </c>
    </row>
    <row r="783" spans="1:6" ht="12.75" customHeight="1" x14ac:dyDescent="0.2">
      <c r="A783" s="3" t="s">
        <v>1564</v>
      </c>
      <c r="B783" s="3" t="s">
        <v>1565</v>
      </c>
      <c r="C783" s="4">
        <f>SUM(C784:C788)</f>
        <v>767323.47</v>
      </c>
      <c r="D783" s="4">
        <f>SUM(D784:D788)</f>
        <v>2840387.4</v>
      </c>
      <c r="E783" s="4">
        <f>SUM(E784:E788)</f>
        <v>3006606.7600000002</v>
      </c>
      <c r="F783" s="4">
        <f>SUM(F784:F788)</f>
        <v>933542.83000000007</v>
      </c>
    </row>
    <row r="784" spans="1:6" ht="12.75" customHeight="1" x14ac:dyDescent="0.2">
      <c r="A784" s="3" t="s">
        <v>1566</v>
      </c>
      <c r="B784" s="3" t="s">
        <v>1567</v>
      </c>
      <c r="C784" s="4">
        <v>8992.69</v>
      </c>
      <c r="D784" s="4">
        <v>3880</v>
      </c>
      <c r="E784" s="4">
        <v>21250.23</v>
      </c>
      <c r="F784" s="4">
        <v>26362.92</v>
      </c>
    </row>
    <row r="785" spans="1:6" ht="12.75" customHeight="1" x14ac:dyDescent="0.2">
      <c r="A785" s="3" t="s">
        <v>1568</v>
      </c>
      <c r="B785" s="3" t="s">
        <v>1569</v>
      </c>
      <c r="C785" s="4">
        <v>401468.08</v>
      </c>
      <c r="D785" s="4">
        <v>1531370.96</v>
      </c>
      <c r="E785" s="4">
        <v>1541680.4</v>
      </c>
      <c r="F785" s="4">
        <v>411777.52</v>
      </c>
    </row>
    <row r="786" spans="1:6" ht="12.75" customHeight="1" x14ac:dyDescent="0.2">
      <c r="A786" s="3" t="s">
        <v>1570</v>
      </c>
      <c r="B786" s="3" t="s">
        <v>1571</v>
      </c>
      <c r="C786" s="4">
        <v>356502.7</v>
      </c>
      <c r="D786" s="4">
        <v>1167320.26</v>
      </c>
      <c r="E786" s="4">
        <v>1305814.95</v>
      </c>
      <c r="F786" s="4">
        <v>494997.39</v>
      </c>
    </row>
    <row r="787" spans="1:6" ht="12.75" customHeight="1" x14ac:dyDescent="0.2">
      <c r="A787" s="3" t="s">
        <v>1572</v>
      </c>
      <c r="B787" s="3" t="s">
        <v>1573</v>
      </c>
      <c r="C787" s="4">
        <v>0</v>
      </c>
      <c r="D787" s="4">
        <v>136646.18</v>
      </c>
      <c r="E787" s="4">
        <v>136646.18</v>
      </c>
      <c r="F787" s="4">
        <v>0</v>
      </c>
    </row>
    <row r="788" spans="1:6" ht="12.75" customHeight="1" x14ac:dyDescent="0.2">
      <c r="A788" s="3" t="s">
        <v>1574</v>
      </c>
      <c r="B788" s="3" t="s">
        <v>1575</v>
      </c>
      <c r="C788" s="4">
        <v>360</v>
      </c>
      <c r="D788" s="4">
        <v>1170</v>
      </c>
      <c r="E788" s="4">
        <v>1215</v>
      </c>
      <c r="F788" s="4">
        <v>405</v>
      </c>
    </row>
    <row r="789" spans="1:6" ht="12.75" customHeight="1" x14ac:dyDescent="0.2">
      <c r="A789" s="3" t="s">
        <v>1576</v>
      </c>
      <c r="B789" s="3" t="s">
        <v>1577</v>
      </c>
      <c r="C789" s="4">
        <f>SUM(C790:C796)</f>
        <v>797845.14</v>
      </c>
      <c r="D789" s="4">
        <f>SUM(D790:D796)</f>
        <v>1254604.3500000003</v>
      </c>
      <c r="E789" s="4">
        <f>SUM(E790:E796)</f>
        <v>1340536.2000000002</v>
      </c>
      <c r="F789" s="4">
        <f>SUM(F790:F796)</f>
        <v>883776.99000000011</v>
      </c>
    </row>
    <row r="790" spans="1:6" ht="12.75" customHeight="1" x14ac:dyDescent="0.2">
      <c r="A790" s="3" t="s">
        <v>1578</v>
      </c>
      <c r="B790" s="3" t="s">
        <v>1579</v>
      </c>
      <c r="C790" s="4">
        <v>7554.37</v>
      </c>
      <c r="D790" s="4">
        <v>8288.8799999999992</v>
      </c>
      <c r="E790" s="4">
        <v>7599.9</v>
      </c>
      <c r="F790" s="4">
        <v>6865.39</v>
      </c>
    </row>
    <row r="791" spans="1:6" ht="12.75" customHeight="1" x14ac:dyDescent="0.2">
      <c r="A791" s="3" t="s">
        <v>1580</v>
      </c>
      <c r="B791" s="3" t="s">
        <v>1581</v>
      </c>
      <c r="C791" s="4">
        <v>383625.58</v>
      </c>
      <c r="D791" s="4">
        <v>663429.04</v>
      </c>
      <c r="E791" s="4">
        <v>828064.13</v>
      </c>
      <c r="F791" s="4">
        <v>548260.67000000004</v>
      </c>
    </row>
    <row r="792" spans="1:6" ht="12.75" customHeight="1" x14ac:dyDescent="0.2">
      <c r="A792" s="3" t="s">
        <v>1582</v>
      </c>
      <c r="B792" s="3" t="s">
        <v>1583</v>
      </c>
      <c r="C792" s="4">
        <v>72436.3</v>
      </c>
      <c r="D792" s="4">
        <v>110295.05</v>
      </c>
      <c r="E792" s="4">
        <v>99945.14</v>
      </c>
      <c r="F792" s="4">
        <v>62086.39</v>
      </c>
    </row>
    <row r="793" spans="1:6" ht="12.75" customHeight="1" x14ac:dyDescent="0.2">
      <c r="A793" s="3" t="s">
        <v>1584</v>
      </c>
      <c r="B793" s="3" t="s">
        <v>1585</v>
      </c>
      <c r="C793" s="4">
        <v>257771.43</v>
      </c>
      <c r="D793" s="4">
        <v>369910.45</v>
      </c>
      <c r="E793" s="4">
        <v>325495.52</v>
      </c>
      <c r="F793" s="4">
        <v>213356.5</v>
      </c>
    </row>
    <row r="794" spans="1:6" ht="12.75" customHeight="1" x14ac:dyDescent="0.2">
      <c r="A794" s="3" t="s">
        <v>1586</v>
      </c>
      <c r="B794" s="3" t="s">
        <v>1587</v>
      </c>
      <c r="C794" s="4">
        <v>61931.53</v>
      </c>
      <c r="D794" s="4">
        <v>83076.53</v>
      </c>
      <c r="E794" s="4">
        <v>63802.62</v>
      </c>
      <c r="F794" s="4">
        <v>42657.62</v>
      </c>
    </row>
    <row r="795" spans="1:6" ht="12.75" customHeight="1" x14ac:dyDescent="0.2">
      <c r="A795" s="3" t="s">
        <v>1588</v>
      </c>
      <c r="B795" s="3" t="s">
        <v>1589</v>
      </c>
      <c r="C795" s="4">
        <v>2167.16</v>
      </c>
      <c r="D795" s="4">
        <v>3284.83</v>
      </c>
      <c r="E795" s="4">
        <v>3284.83</v>
      </c>
      <c r="F795" s="4">
        <v>2167.16</v>
      </c>
    </row>
    <row r="796" spans="1:6" ht="12.75" customHeight="1" x14ac:dyDescent="0.2">
      <c r="A796" s="3" t="s">
        <v>1590</v>
      </c>
      <c r="B796" s="3" t="s">
        <v>1591</v>
      </c>
      <c r="C796" s="4">
        <v>12358.77</v>
      </c>
      <c r="D796" s="4">
        <v>16319.57</v>
      </c>
      <c r="E796" s="4">
        <v>12344.06</v>
      </c>
      <c r="F796" s="4">
        <v>8383.26</v>
      </c>
    </row>
    <row r="797" spans="1:6" ht="12.75" customHeight="1" x14ac:dyDescent="0.2">
      <c r="A797" s="3" t="s">
        <v>1592</v>
      </c>
      <c r="B797" s="3" t="s">
        <v>1593</v>
      </c>
      <c r="C797" s="4">
        <f>SUM(C798:C808)</f>
        <v>4841467.8899999997</v>
      </c>
      <c r="D797" s="4">
        <f>SUM(D798:D808)</f>
        <v>2597718.9499999997</v>
      </c>
      <c r="E797" s="4">
        <f>SUM(E798:E808)</f>
        <v>2130948.67</v>
      </c>
      <c r="F797" s="4">
        <f>SUM(F798:F808)</f>
        <v>4374697.6100000003</v>
      </c>
    </row>
    <row r="798" spans="1:6" ht="12.75" customHeight="1" x14ac:dyDescent="0.2">
      <c r="A798" s="3" t="s">
        <v>1594</v>
      </c>
      <c r="B798" s="3" t="s">
        <v>1595</v>
      </c>
      <c r="C798" s="4">
        <v>132638.89000000001</v>
      </c>
      <c r="D798" s="4">
        <v>405231.55</v>
      </c>
      <c r="E798" s="4">
        <v>420101.01</v>
      </c>
      <c r="F798" s="4">
        <v>147508.35</v>
      </c>
    </row>
    <row r="799" spans="1:6" ht="12.75" customHeight="1" x14ac:dyDescent="0.2">
      <c r="A799" s="3" t="s">
        <v>1596</v>
      </c>
      <c r="B799" s="3" t="s">
        <v>1597</v>
      </c>
      <c r="C799" s="4">
        <v>514767.86</v>
      </c>
      <c r="D799" s="4">
        <v>245964.79999999999</v>
      </c>
      <c r="E799" s="4">
        <v>291335.42</v>
      </c>
      <c r="F799" s="4">
        <v>560138.48</v>
      </c>
    </row>
    <row r="800" spans="1:6" ht="12.75" customHeight="1" x14ac:dyDescent="0.2">
      <c r="A800" s="3" t="s">
        <v>1598</v>
      </c>
      <c r="B800" s="3" t="s">
        <v>1599</v>
      </c>
      <c r="C800" s="4">
        <v>0</v>
      </c>
      <c r="D800" s="4">
        <v>0</v>
      </c>
      <c r="E800" s="4">
        <v>3623.89</v>
      </c>
      <c r="F800" s="4">
        <v>3623.89</v>
      </c>
    </row>
    <row r="801" spans="1:6" ht="12.75" customHeight="1" x14ac:dyDescent="0.2">
      <c r="A801" s="3" t="s">
        <v>1600</v>
      </c>
      <c r="B801" s="3" t="s">
        <v>1601</v>
      </c>
      <c r="C801" s="4">
        <v>173798.6</v>
      </c>
      <c r="D801" s="4">
        <v>454450.15</v>
      </c>
      <c r="E801" s="4">
        <v>450046.65</v>
      </c>
      <c r="F801" s="4">
        <v>169395.1</v>
      </c>
    </row>
    <row r="802" spans="1:6" ht="12.75" customHeight="1" x14ac:dyDescent="0.2">
      <c r="A802" s="3" t="s">
        <v>1602</v>
      </c>
      <c r="B802" s="3" t="s">
        <v>1603</v>
      </c>
      <c r="C802" s="4">
        <v>424191.08</v>
      </c>
      <c r="D802" s="4">
        <v>0</v>
      </c>
      <c r="E802" s="4">
        <v>0</v>
      </c>
      <c r="F802" s="4">
        <v>424191.08</v>
      </c>
    </row>
    <row r="803" spans="1:6" ht="12.75" customHeight="1" x14ac:dyDescent="0.2">
      <c r="A803" s="3" t="s">
        <v>1604</v>
      </c>
      <c r="B803" s="3" t="s">
        <v>1605</v>
      </c>
      <c r="C803" s="4">
        <v>693.93</v>
      </c>
      <c r="D803" s="4">
        <v>2081.79</v>
      </c>
      <c r="E803" s="4">
        <v>2081.79</v>
      </c>
      <c r="F803" s="4">
        <v>693.93</v>
      </c>
    </row>
    <row r="804" spans="1:6" ht="12.75" customHeight="1" x14ac:dyDescent="0.2">
      <c r="A804" s="3" t="s">
        <v>1606</v>
      </c>
      <c r="B804" s="3" t="s">
        <v>1607</v>
      </c>
      <c r="C804" s="4">
        <v>871760.07</v>
      </c>
      <c r="D804" s="4">
        <v>1313786.71</v>
      </c>
      <c r="E804" s="4">
        <v>777723.31</v>
      </c>
      <c r="F804" s="4">
        <v>335696.67</v>
      </c>
    </row>
    <row r="805" spans="1:6" ht="12.75" customHeight="1" x14ac:dyDescent="0.2">
      <c r="A805" s="3" t="s">
        <v>1608</v>
      </c>
      <c r="B805" s="3" t="s">
        <v>1609</v>
      </c>
      <c r="C805" s="4">
        <v>1576000</v>
      </c>
      <c r="D805" s="4">
        <v>0</v>
      </c>
      <c r="E805" s="4">
        <v>0</v>
      </c>
      <c r="F805" s="4">
        <v>1576000</v>
      </c>
    </row>
    <row r="806" spans="1:6" ht="12.75" customHeight="1" x14ac:dyDescent="0.2">
      <c r="A806" s="3" t="s">
        <v>1610</v>
      </c>
      <c r="B806" s="3" t="s">
        <v>1611</v>
      </c>
      <c r="C806" s="4">
        <v>46571.19</v>
      </c>
      <c r="D806" s="4">
        <v>159044.82</v>
      </c>
      <c r="E806" s="4">
        <v>168877.47</v>
      </c>
      <c r="F806" s="4">
        <v>56403.839999999997</v>
      </c>
    </row>
    <row r="807" spans="1:6" ht="12.75" customHeight="1" x14ac:dyDescent="0.2">
      <c r="A807" s="3" t="s">
        <v>1612</v>
      </c>
      <c r="B807" s="3" t="s">
        <v>1613</v>
      </c>
      <c r="C807" s="4">
        <v>1096470.49</v>
      </c>
      <c r="D807" s="4">
        <v>0</v>
      </c>
      <c r="E807" s="4">
        <v>0</v>
      </c>
      <c r="F807" s="4">
        <v>1096470.49</v>
      </c>
    </row>
    <row r="808" spans="1:6" ht="12.75" customHeight="1" x14ac:dyDescent="0.2">
      <c r="A808" s="3" t="s">
        <v>1614</v>
      </c>
      <c r="B808" s="3" t="s">
        <v>1615</v>
      </c>
      <c r="C808" s="4">
        <v>4575.78</v>
      </c>
      <c r="D808" s="4">
        <v>17159.13</v>
      </c>
      <c r="E808" s="4">
        <v>17159.13</v>
      </c>
      <c r="F808" s="4">
        <v>4575.78</v>
      </c>
    </row>
    <row r="809" spans="1:6" ht="12.75" customHeight="1" x14ac:dyDescent="0.2">
      <c r="A809" s="3" t="s">
        <v>1616</v>
      </c>
      <c r="B809" s="3" t="s">
        <v>1617</v>
      </c>
      <c r="C809" s="4">
        <f>SUM(C810:C810)</f>
        <v>145152.35999999999</v>
      </c>
      <c r="D809" s="4">
        <f>SUM(D810:D810)</f>
        <v>36526.75</v>
      </c>
      <c r="E809" s="4">
        <f>SUM(E810:E810)</f>
        <v>38030.71</v>
      </c>
      <c r="F809" s="4">
        <f>SUM(F810:F810)</f>
        <v>146656.32000000001</v>
      </c>
    </row>
    <row r="810" spans="1:6" ht="12.75" customHeight="1" x14ac:dyDescent="0.2">
      <c r="A810" s="3" t="s">
        <v>1618</v>
      </c>
      <c r="B810" s="3" t="s">
        <v>1619</v>
      </c>
      <c r="C810" s="4">
        <v>145152.35999999999</v>
      </c>
      <c r="D810" s="4">
        <v>36526.75</v>
      </c>
      <c r="E810" s="4">
        <v>38030.71</v>
      </c>
      <c r="F810" s="4">
        <v>146656.32000000001</v>
      </c>
    </row>
    <row r="811" spans="1:6" ht="12.75" customHeight="1" x14ac:dyDescent="0.2">
      <c r="A811" s="3" t="s">
        <v>1620</v>
      </c>
      <c r="B811" s="3" t="s">
        <v>1621</v>
      </c>
      <c r="C811" s="4">
        <f>C812+C815</f>
        <v>637337.42000000004</v>
      </c>
      <c r="D811" s="4">
        <f>D812+D815</f>
        <v>221878.3</v>
      </c>
      <c r="E811" s="4">
        <f>E812+E815</f>
        <v>243454.8</v>
      </c>
      <c r="F811" s="4">
        <f>F812+F815</f>
        <v>658913.92000000016</v>
      </c>
    </row>
    <row r="812" spans="1:6" ht="12.75" customHeight="1" x14ac:dyDescent="0.2">
      <c r="A812" s="3" t="s">
        <v>1622</v>
      </c>
      <c r="B812" s="3" t="s">
        <v>1623</v>
      </c>
      <c r="C812" s="4">
        <f>SUM(C813:C814)</f>
        <v>637337.42000000004</v>
      </c>
      <c r="D812" s="4">
        <f>SUM(D813:D814)</f>
        <v>221878.3</v>
      </c>
      <c r="E812" s="4">
        <f>SUM(E813:E814)</f>
        <v>243454.74</v>
      </c>
      <c r="F812" s="4">
        <f>SUM(F813:F814)</f>
        <v>658913.8600000001</v>
      </c>
    </row>
    <row r="813" spans="1:6" ht="12.75" customHeight="1" x14ac:dyDescent="0.2">
      <c r="A813" s="3" t="s">
        <v>1624</v>
      </c>
      <c r="B813" s="3" t="s">
        <v>1625</v>
      </c>
      <c r="C813" s="4">
        <v>739859.55</v>
      </c>
      <c r="D813" s="4">
        <v>203203.43</v>
      </c>
      <c r="E813" s="4">
        <v>203203.43</v>
      </c>
      <c r="F813" s="4">
        <v>739859.55</v>
      </c>
    </row>
    <row r="814" spans="1:6" ht="12.75" customHeight="1" x14ac:dyDescent="0.2">
      <c r="A814" s="3" t="s">
        <v>1626</v>
      </c>
      <c r="B814" s="3" t="s">
        <v>1627</v>
      </c>
      <c r="C814" s="4">
        <v>-102522.13</v>
      </c>
      <c r="D814" s="4">
        <v>18674.87</v>
      </c>
      <c r="E814" s="4">
        <v>40251.31</v>
      </c>
      <c r="F814" s="4">
        <v>-80945.69</v>
      </c>
    </row>
    <row r="815" spans="1:6" ht="12.75" customHeight="1" x14ac:dyDescent="0.2">
      <c r="A815" s="3" t="s">
        <v>1628</v>
      </c>
      <c r="B815" s="3" t="s">
        <v>1629</v>
      </c>
      <c r="C815" s="4">
        <f>SUM(C816:C816)</f>
        <v>0</v>
      </c>
      <c r="D815" s="4">
        <f>SUM(D816:D816)</f>
        <v>0</v>
      </c>
      <c r="E815" s="4">
        <f>SUM(E816:E816)</f>
        <v>0.06</v>
      </c>
      <c r="F815" s="4">
        <f>SUM(F816:F816)</f>
        <v>0.06</v>
      </c>
    </row>
    <row r="816" spans="1:6" ht="12.75" customHeight="1" x14ac:dyDescent="0.2">
      <c r="A816" s="3" t="s">
        <v>1630</v>
      </c>
      <c r="B816" s="3" t="s">
        <v>1631</v>
      </c>
      <c r="C816" s="4">
        <v>0</v>
      </c>
      <c r="D816" s="4">
        <v>0</v>
      </c>
      <c r="E816" s="4">
        <v>0.06</v>
      </c>
      <c r="F816" s="4">
        <v>0.06</v>
      </c>
    </row>
    <row r="817" spans="1:6" ht="12.75" customHeight="1" x14ac:dyDescent="0.2">
      <c r="A817" s="3" t="s">
        <v>1632</v>
      </c>
      <c r="B817" s="3" t="s">
        <v>1633</v>
      </c>
      <c r="C817" s="4">
        <f>C818+C822</f>
        <v>10422098.66</v>
      </c>
      <c r="D817" s="4">
        <f>D818+D822</f>
        <v>7427380.3599999994</v>
      </c>
      <c r="E817" s="4">
        <f>E818+E822</f>
        <v>4802967.2299999995</v>
      </c>
      <c r="F817" s="4">
        <f>F818+F822</f>
        <v>7797685.5299999993</v>
      </c>
    </row>
    <row r="818" spans="1:6" ht="12.75" customHeight="1" x14ac:dyDescent="0.2">
      <c r="A818" s="3" t="s">
        <v>1634</v>
      </c>
      <c r="B818" s="3" t="s">
        <v>1635</v>
      </c>
      <c r="C818" s="4">
        <f>SUM(C819:C821)</f>
        <v>41868.590000000004</v>
      </c>
      <c r="D818" s="4">
        <f>SUM(D819:D821)</f>
        <v>108564.89</v>
      </c>
      <c r="E818" s="4">
        <f>SUM(E819:E821)</f>
        <v>77867.790000000008</v>
      </c>
      <c r="F818" s="4">
        <f>SUM(F819:F821)</f>
        <v>11171.49</v>
      </c>
    </row>
    <row r="819" spans="1:6" ht="12.75" customHeight="1" x14ac:dyDescent="0.2">
      <c r="A819" s="3" t="s">
        <v>1636</v>
      </c>
      <c r="B819" s="3" t="s">
        <v>1637</v>
      </c>
      <c r="C819" s="4">
        <v>40725.68</v>
      </c>
      <c r="D819" s="4">
        <v>97711.87</v>
      </c>
      <c r="E819" s="4">
        <v>66986.19</v>
      </c>
      <c r="F819" s="4">
        <v>10000</v>
      </c>
    </row>
    <row r="820" spans="1:6" ht="12.75" customHeight="1" x14ac:dyDescent="0.2">
      <c r="A820" s="3" t="s">
        <v>1638</v>
      </c>
      <c r="B820" s="3" t="s">
        <v>1639</v>
      </c>
      <c r="C820" s="4">
        <v>0</v>
      </c>
      <c r="D820" s="4">
        <v>6265.42</v>
      </c>
      <c r="E820" s="4">
        <v>6265.42</v>
      </c>
      <c r="F820" s="4">
        <v>0</v>
      </c>
    </row>
    <row r="821" spans="1:6" ht="12.75" customHeight="1" x14ac:dyDescent="0.2">
      <c r="A821" s="3" t="s">
        <v>1640</v>
      </c>
      <c r="B821" s="3" t="s">
        <v>1641</v>
      </c>
      <c r="C821" s="4">
        <v>1142.9100000000001</v>
      </c>
      <c r="D821" s="4">
        <v>4587.6000000000004</v>
      </c>
      <c r="E821" s="4">
        <v>4616.18</v>
      </c>
      <c r="F821" s="4">
        <v>1171.49</v>
      </c>
    </row>
    <row r="822" spans="1:6" ht="12.75" customHeight="1" x14ac:dyDescent="0.2">
      <c r="A822" s="3" t="s">
        <v>1642</v>
      </c>
      <c r="B822" s="3" t="s">
        <v>1643</v>
      </c>
      <c r="C822" s="4">
        <f>SUM(C823:C827)</f>
        <v>10380230.07</v>
      </c>
      <c r="D822" s="4">
        <f>SUM(D823:D827)</f>
        <v>7318815.4699999997</v>
      </c>
      <c r="E822" s="4">
        <f>SUM(E823:E827)</f>
        <v>4725099.4399999995</v>
      </c>
      <c r="F822" s="4">
        <f>SUM(F823:F827)</f>
        <v>7786514.0399999991</v>
      </c>
    </row>
    <row r="823" spans="1:6" ht="12.75" customHeight="1" x14ac:dyDescent="0.2">
      <c r="A823" s="3" t="s">
        <v>1644</v>
      </c>
      <c r="B823" s="3" t="s">
        <v>1645</v>
      </c>
      <c r="C823" s="4">
        <v>5130757.16</v>
      </c>
      <c r="D823" s="4">
        <v>1662147.17</v>
      </c>
      <c r="E823" s="4">
        <v>1700598.07</v>
      </c>
      <c r="F823" s="4">
        <v>5169208.0599999996</v>
      </c>
    </row>
    <row r="824" spans="1:6" ht="12.75" customHeight="1" x14ac:dyDescent="0.2">
      <c r="A824" s="3" t="s">
        <v>1646</v>
      </c>
      <c r="B824" s="3" t="s">
        <v>1647</v>
      </c>
      <c r="C824" s="4">
        <v>2516698.35</v>
      </c>
      <c r="D824" s="4">
        <v>5234763.0999999996</v>
      </c>
      <c r="E824" s="4">
        <v>2718064.75</v>
      </c>
      <c r="F824" s="4">
        <v>0</v>
      </c>
    </row>
    <row r="825" spans="1:6" ht="12.75" customHeight="1" x14ac:dyDescent="0.2">
      <c r="A825" s="3" t="s">
        <v>1648</v>
      </c>
      <c r="B825" s="3" t="s">
        <v>1649</v>
      </c>
      <c r="C825" s="4">
        <v>401268.73</v>
      </c>
      <c r="D825" s="4">
        <v>131825.10999999999</v>
      </c>
      <c r="E825" s="4">
        <v>135186.76</v>
      </c>
      <c r="F825" s="4">
        <v>404630.38</v>
      </c>
    </row>
    <row r="826" spans="1:6" ht="12.75" customHeight="1" x14ac:dyDescent="0.2">
      <c r="A826" s="3" t="s">
        <v>1650</v>
      </c>
      <c r="B826" s="3" t="s">
        <v>1651</v>
      </c>
      <c r="C826" s="4">
        <v>201225.49</v>
      </c>
      <c r="D826" s="4">
        <v>290080.09000000003</v>
      </c>
      <c r="E826" s="4">
        <v>88854.6</v>
      </c>
      <c r="F826" s="4">
        <v>0</v>
      </c>
    </row>
    <row r="827" spans="1:6" ht="12.75" customHeight="1" x14ac:dyDescent="0.2">
      <c r="A827" s="3" t="s">
        <v>1652</v>
      </c>
      <c r="B827" s="3" t="s">
        <v>1653</v>
      </c>
      <c r="C827" s="4">
        <v>2130280.34</v>
      </c>
      <c r="D827" s="4">
        <v>0</v>
      </c>
      <c r="E827" s="4">
        <v>82395.259999999995</v>
      </c>
      <c r="F827" s="4">
        <v>2212675.6</v>
      </c>
    </row>
    <row r="828" spans="1:6" ht="12.75" customHeight="1" x14ac:dyDescent="0.2">
      <c r="A828" s="3" t="s">
        <v>1654</v>
      </c>
      <c r="B828" s="3" t="s">
        <v>1655</v>
      </c>
      <c r="C828" s="4">
        <f>C829</f>
        <v>5686182.6200000001</v>
      </c>
      <c r="D828" s="4">
        <f>D829</f>
        <v>27796155.940000005</v>
      </c>
      <c r="E828" s="4">
        <f>E829</f>
        <v>27969528.32</v>
      </c>
      <c r="F828" s="4">
        <f>F829</f>
        <v>5859554.9999999991</v>
      </c>
    </row>
    <row r="829" spans="1:6" ht="12.75" customHeight="1" x14ac:dyDescent="0.2">
      <c r="A829" s="3" t="s">
        <v>1656</v>
      </c>
      <c r="B829" s="3" t="s">
        <v>1657</v>
      </c>
      <c r="C829" s="4">
        <f>SUM(C830:C843)</f>
        <v>5686182.6200000001</v>
      </c>
      <c r="D829" s="4">
        <f>SUM(D830:D843)</f>
        <v>27796155.940000005</v>
      </c>
      <c r="E829" s="4">
        <f>SUM(E830:E843)</f>
        <v>27969528.32</v>
      </c>
      <c r="F829" s="4">
        <f>SUM(F830:F843)</f>
        <v>5859554.9999999991</v>
      </c>
    </row>
    <row r="830" spans="1:6" ht="12.75" customHeight="1" x14ac:dyDescent="0.2">
      <c r="A830" s="3" t="s">
        <v>1658</v>
      </c>
      <c r="B830" s="3" t="s">
        <v>1659</v>
      </c>
      <c r="C830" s="4">
        <v>1929018.49</v>
      </c>
      <c r="D830" s="4">
        <v>6252.83</v>
      </c>
      <c r="E830" s="4">
        <v>42109.02</v>
      </c>
      <c r="F830" s="4">
        <v>1964874.68</v>
      </c>
    </row>
    <row r="831" spans="1:6" ht="12.75" customHeight="1" x14ac:dyDescent="0.2">
      <c r="A831" s="3" t="s">
        <v>1660</v>
      </c>
      <c r="B831" s="3" t="s">
        <v>1661</v>
      </c>
      <c r="C831" s="4">
        <v>1375549.89</v>
      </c>
      <c r="D831" s="4">
        <v>1400699.4</v>
      </c>
      <c r="E831" s="4">
        <v>1552838.72</v>
      </c>
      <c r="F831" s="4">
        <v>1527689.21</v>
      </c>
    </row>
    <row r="832" spans="1:6" ht="12.75" customHeight="1" x14ac:dyDescent="0.2">
      <c r="A832" s="3" t="s">
        <v>1662</v>
      </c>
      <c r="B832" s="3" t="s">
        <v>1663</v>
      </c>
      <c r="C832" s="4">
        <v>24455.51</v>
      </c>
      <c r="D832" s="4">
        <v>4926246.22</v>
      </c>
      <c r="E832" s="4">
        <v>4901790.71</v>
      </c>
      <c r="F832" s="4">
        <v>0</v>
      </c>
    </row>
    <row r="833" spans="1:6" ht="12.75" customHeight="1" x14ac:dyDescent="0.2">
      <c r="A833" s="3" t="s">
        <v>1664</v>
      </c>
      <c r="B833" s="3" t="s">
        <v>1665</v>
      </c>
      <c r="C833" s="4">
        <v>0</v>
      </c>
      <c r="D833" s="4">
        <v>12425.75</v>
      </c>
      <c r="E833" s="4">
        <v>12425.75</v>
      </c>
      <c r="F833" s="4">
        <v>0</v>
      </c>
    </row>
    <row r="834" spans="1:6" ht="12.75" customHeight="1" x14ac:dyDescent="0.2">
      <c r="A834" s="3" t="s">
        <v>1666</v>
      </c>
      <c r="B834" s="3" t="s">
        <v>1667</v>
      </c>
      <c r="C834" s="4">
        <v>0</v>
      </c>
      <c r="D834" s="4">
        <v>906450.2</v>
      </c>
      <c r="E834" s="4">
        <v>1158922.2</v>
      </c>
      <c r="F834" s="4">
        <v>252472</v>
      </c>
    </row>
    <row r="835" spans="1:6" ht="12.75" customHeight="1" x14ac:dyDescent="0.2">
      <c r="A835" s="3" t="s">
        <v>1668</v>
      </c>
      <c r="B835" s="3" t="s">
        <v>1669</v>
      </c>
      <c r="C835" s="4">
        <v>153411.31</v>
      </c>
      <c r="D835" s="4">
        <v>1495588.78</v>
      </c>
      <c r="E835" s="4">
        <v>1342177.47</v>
      </c>
      <c r="F835" s="4">
        <v>0</v>
      </c>
    </row>
    <row r="836" spans="1:6" ht="12.75" customHeight="1" x14ac:dyDescent="0.2">
      <c r="A836" s="3" t="s">
        <v>1670</v>
      </c>
      <c r="B836" s="3" t="s">
        <v>1671</v>
      </c>
      <c r="C836" s="4">
        <v>1976836.05</v>
      </c>
      <c r="D836" s="4">
        <v>6166691.3899999997</v>
      </c>
      <c r="E836" s="4">
        <v>5806118.8399999999</v>
      </c>
      <c r="F836" s="4">
        <v>1616263.5</v>
      </c>
    </row>
    <row r="837" spans="1:6" ht="12.75" customHeight="1" x14ac:dyDescent="0.2">
      <c r="A837" s="3" t="s">
        <v>1672</v>
      </c>
      <c r="B837" s="3" t="s">
        <v>1673</v>
      </c>
      <c r="C837" s="4">
        <v>12211.76</v>
      </c>
      <c r="D837" s="4">
        <v>675.13</v>
      </c>
      <c r="E837" s="4">
        <v>795.97</v>
      </c>
      <c r="F837" s="4">
        <v>12332.6</v>
      </c>
    </row>
    <row r="838" spans="1:6" ht="12.75" customHeight="1" x14ac:dyDescent="0.2">
      <c r="A838" s="3" t="s">
        <v>1674</v>
      </c>
      <c r="B838" s="3" t="s">
        <v>1675</v>
      </c>
      <c r="C838" s="4">
        <v>0</v>
      </c>
      <c r="D838" s="4">
        <v>5857902.4699999997</v>
      </c>
      <c r="E838" s="4">
        <v>5857902.4699999997</v>
      </c>
      <c r="F838" s="4">
        <v>0</v>
      </c>
    </row>
    <row r="839" spans="1:6" ht="12.75" customHeight="1" x14ac:dyDescent="0.2">
      <c r="A839" s="3" t="s">
        <v>1676</v>
      </c>
      <c r="B839" s="3" t="s">
        <v>1677</v>
      </c>
      <c r="C839" s="4">
        <v>212036.39</v>
      </c>
      <c r="D839" s="4">
        <v>741939.62</v>
      </c>
      <c r="E839" s="4">
        <v>1010703.33</v>
      </c>
      <c r="F839" s="4">
        <v>480800.1</v>
      </c>
    </row>
    <row r="840" spans="1:6" ht="12.75" customHeight="1" x14ac:dyDescent="0.2">
      <c r="A840" s="3" t="s">
        <v>1678</v>
      </c>
      <c r="B840" s="3" t="s">
        <v>1679</v>
      </c>
      <c r="C840" s="4">
        <v>1013.34</v>
      </c>
      <c r="D840" s="4">
        <v>458.74</v>
      </c>
      <c r="E840" s="4">
        <v>1025.53</v>
      </c>
      <c r="F840" s="4">
        <v>1580.13</v>
      </c>
    </row>
    <row r="841" spans="1:6" ht="12.75" customHeight="1" x14ac:dyDescent="0.2">
      <c r="A841" s="3" t="s">
        <v>1680</v>
      </c>
      <c r="B841" s="3" t="s">
        <v>1681</v>
      </c>
      <c r="C841" s="4">
        <v>974.15</v>
      </c>
      <c r="D841" s="4">
        <v>341.92</v>
      </c>
      <c r="E841" s="4">
        <v>2234.8200000000002</v>
      </c>
      <c r="F841" s="4">
        <v>2867.05</v>
      </c>
    </row>
    <row r="842" spans="1:6" ht="12.75" customHeight="1" x14ac:dyDescent="0.2">
      <c r="A842" s="3" t="s">
        <v>1682</v>
      </c>
      <c r="B842" s="3" t="s">
        <v>1683</v>
      </c>
      <c r="C842" s="4">
        <v>675.73</v>
      </c>
      <c r="D842" s="4">
        <v>0</v>
      </c>
      <c r="E842" s="4">
        <v>0</v>
      </c>
      <c r="F842" s="4">
        <v>675.73</v>
      </c>
    </row>
    <row r="843" spans="1:6" ht="12.75" customHeight="1" x14ac:dyDescent="0.2">
      <c r="A843" s="3" t="s">
        <v>1684</v>
      </c>
      <c r="B843" s="3" t="s">
        <v>1685</v>
      </c>
      <c r="C843" s="4">
        <v>0</v>
      </c>
      <c r="D843" s="4">
        <v>6280483.4900000002</v>
      </c>
      <c r="E843" s="4">
        <v>6280483.4900000002</v>
      </c>
      <c r="F843" s="4">
        <v>0</v>
      </c>
    </row>
    <row r="844" spans="1:6" ht="12.75" customHeight="1" x14ac:dyDescent="0.2">
      <c r="A844" s="3" t="s">
        <v>1686</v>
      </c>
      <c r="B844" s="3" t="s">
        <v>288</v>
      </c>
      <c r="C844" s="4">
        <f>C845+C849+C853+C856</f>
        <v>6946443.3700000001</v>
      </c>
      <c r="D844" s="4">
        <f>D845+D849+D853+D856</f>
        <v>470810.43</v>
      </c>
      <c r="E844" s="4">
        <f>E845+E849+E853+E856</f>
        <v>163739.87999999998</v>
      </c>
      <c r="F844" s="4">
        <f>F845+F849+F853+F856</f>
        <v>6639372.8200000003</v>
      </c>
    </row>
    <row r="845" spans="1:6" ht="12.75" customHeight="1" x14ac:dyDescent="0.2">
      <c r="A845" s="3" t="s">
        <v>1687</v>
      </c>
      <c r="B845" s="3" t="s">
        <v>1688</v>
      </c>
      <c r="C845" s="4">
        <f>C846</f>
        <v>890725.15</v>
      </c>
      <c r="D845" s="4">
        <f>D846</f>
        <v>201779.88</v>
      </c>
      <c r="E845" s="4">
        <f>E846</f>
        <v>18674.87</v>
      </c>
      <c r="F845" s="4">
        <f>F846</f>
        <v>707620.14</v>
      </c>
    </row>
    <row r="846" spans="1:6" ht="12.75" customHeight="1" x14ac:dyDescent="0.2">
      <c r="A846" s="3" t="s">
        <v>1689</v>
      </c>
      <c r="B846" s="3" t="s">
        <v>1690</v>
      </c>
      <c r="C846" s="4">
        <f>SUM(C847:C848)</f>
        <v>890725.15</v>
      </c>
      <c r="D846" s="4">
        <f>SUM(D847:D848)</f>
        <v>201779.88</v>
      </c>
      <c r="E846" s="4">
        <f>SUM(E847:E848)</f>
        <v>18674.87</v>
      </c>
      <c r="F846" s="4">
        <f>SUM(F847:F848)</f>
        <v>707620.14</v>
      </c>
    </row>
    <row r="847" spans="1:6" ht="12.75" customHeight="1" x14ac:dyDescent="0.2">
      <c r="A847" s="3" t="s">
        <v>1691</v>
      </c>
      <c r="B847" s="3" t="s">
        <v>1625</v>
      </c>
      <c r="C847" s="4">
        <v>941639.43</v>
      </c>
      <c r="D847" s="4">
        <v>201779.88</v>
      </c>
      <c r="E847" s="4">
        <v>0</v>
      </c>
      <c r="F847" s="4">
        <v>739859.55</v>
      </c>
    </row>
    <row r="848" spans="1:6" ht="12.75" customHeight="1" x14ac:dyDescent="0.2">
      <c r="A848" s="3" t="s">
        <v>1692</v>
      </c>
      <c r="B848" s="3" t="s">
        <v>1693</v>
      </c>
      <c r="C848" s="4">
        <v>-50914.28</v>
      </c>
      <c r="D848" s="4">
        <v>0</v>
      </c>
      <c r="E848" s="4">
        <v>18674.87</v>
      </c>
      <c r="F848" s="4">
        <v>-32239.41</v>
      </c>
    </row>
    <row r="849" spans="1:6" ht="12.75" customHeight="1" x14ac:dyDescent="0.2">
      <c r="A849" s="3" t="s">
        <v>1694</v>
      </c>
      <c r="B849" s="3" t="s">
        <v>1635</v>
      </c>
      <c r="C849" s="4">
        <f>C850</f>
        <v>914040.97</v>
      </c>
      <c r="D849" s="4">
        <f>D850</f>
        <v>129531.8</v>
      </c>
      <c r="E849" s="4">
        <f>E850</f>
        <v>140255.60999999999</v>
      </c>
      <c r="F849" s="4">
        <f>F850</f>
        <v>924764.77999999991</v>
      </c>
    </row>
    <row r="850" spans="1:6" ht="12.75" customHeight="1" x14ac:dyDescent="0.2">
      <c r="A850" s="3" t="s">
        <v>1695</v>
      </c>
      <c r="B850" s="3" t="s">
        <v>1635</v>
      </c>
      <c r="C850" s="4">
        <f>SUM(C851:C852)</f>
        <v>914040.97</v>
      </c>
      <c r="D850" s="4">
        <f>SUM(D851:D852)</f>
        <v>129531.8</v>
      </c>
      <c r="E850" s="4">
        <f>SUM(E851:E852)</f>
        <v>140255.60999999999</v>
      </c>
      <c r="F850" s="4">
        <f>SUM(F851:F852)</f>
        <v>924764.77999999991</v>
      </c>
    </row>
    <row r="851" spans="1:6" ht="12.75" customHeight="1" x14ac:dyDescent="0.2">
      <c r="A851" s="3" t="s">
        <v>1696</v>
      </c>
      <c r="B851" s="3" t="s">
        <v>1637</v>
      </c>
      <c r="C851" s="4">
        <v>909792.85</v>
      </c>
      <c r="D851" s="4">
        <v>128248.5</v>
      </c>
      <c r="E851" s="4">
        <v>137255.60999999999</v>
      </c>
      <c r="F851" s="4">
        <v>918799.96</v>
      </c>
    </row>
    <row r="852" spans="1:6" ht="12.75" customHeight="1" x14ac:dyDescent="0.2">
      <c r="A852" s="3" t="s">
        <v>1697</v>
      </c>
      <c r="B852" s="3" t="s">
        <v>1639</v>
      </c>
      <c r="C852" s="4">
        <v>4248.12</v>
      </c>
      <c r="D852" s="4">
        <v>1283.3</v>
      </c>
      <c r="E852" s="4">
        <v>3000</v>
      </c>
      <c r="F852" s="4">
        <v>5964.82</v>
      </c>
    </row>
    <row r="853" spans="1:6" ht="12.75" customHeight="1" x14ac:dyDescent="0.2">
      <c r="A853" s="3" t="s">
        <v>1698</v>
      </c>
      <c r="B853" s="3" t="s">
        <v>1699</v>
      </c>
      <c r="C853" s="4">
        <f>C854</f>
        <v>478524.45</v>
      </c>
      <c r="D853" s="4">
        <f>D854</f>
        <v>36526.75</v>
      </c>
      <c r="E853" s="4">
        <f>E854</f>
        <v>4809.3999999999996</v>
      </c>
      <c r="F853" s="4">
        <f>F854</f>
        <v>446807.1</v>
      </c>
    </row>
    <row r="854" spans="1:6" ht="12.75" customHeight="1" x14ac:dyDescent="0.2">
      <c r="A854" s="3" t="s">
        <v>1700</v>
      </c>
      <c r="B854" s="3" t="s">
        <v>1699</v>
      </c>
      <c r="C854" s="4">
        <f>SUM(C855:C855)</f>
        <v>478524.45</v>
      </c>
      <c r="D854" s="4">
        <f>SUM(D855:D855)</f>
        <v>36526.75</v>
      </c>
      <c r="E854" s="4">
        <f>SUM(E855:E855)</f>
        <v>4809.3999999999996</v>
      </c>
      <c r="F854" s="4">
        <f>SUM(F855:F855)</f>
        <v>446807.1</v>
      </c>
    </row>
    <row r="855" spans="1:6" ht="12.75" customHeight="1" x14ac:dyDescent="0.2">
      <c r="A855" s="3" t="s">
        <v>1701</v>
      </c>
      <c r="B855" s="3" t="s">
        <v>1702</v>
      </c>
      <c r="C855" s="4">
        <v>478524.45</v>
      </c>
      <c r="D855" s="4">
        <v>36526.75</v>
      </c>
      <c r="E855" s="4">
        <v>4809.3999999999996</v>
      </c>
      <c r="F855" s="4">
        <v>446807.1</v>
      </c>
    </row>
    <row r="856" spans="1:6" ht="12.75" customHeight="1" x14ac:dyDescent="0.2">
      <c r="A856" s="3" t="s">
        <v>1703</v>
      </c>
      <c r="B856" s="3" t="s">
        <v>354</v>
      </c>
      <c r="C856" s="4">
        <f>C857</f>
        <v>4663152.8</v>
      </c>
      <c r="D856" s="4">
        <f>D857</f>
        <v>102972</v>
      </c>
      <c r="E856" s="4">
        <f>E857</f>
        <v>0</v>
      </c>
      <c r="F856" s="4">
        <f>F857</f>
        <v>4560180.8</v>
      </c>
    </row>
    <row r="857" spans="1:6" ht="12.75" customHeight="1" x14ac:dyDescent="0.2">
      <c r="A857" s="3" t="s">
        <v>1704</v>
      </c>
      <c r="B857" s="3" t="s">
        <v>354</v>
      </c>
      <c r="C857" s="4">
        <f>SUM(C858:C859)</f>
        <v>4663152.8</v>
      </c>
      <c r="D857" s="4">
        <f>SUM(D858:D859)</f>
        <v>102972</v>
      </c>
      <c r="E857" s="4">
        <f>SUM(E858:E859)</f>
        <v>0</v>
      </c>
      <c r="F857" s="4">
        <f>SUM(F858:F859)</f>
        <v>4560180.8</v>
      </c>
    </row>
    <row r="858" spans="1:6" ht="12.75" customHeight="1" x14ac:dyDescent="0.2">
      <c r="A858" s="3" t="s">
        <v>1705</v>
      </c>
      <c r="B858" s="3" t="s">
        <v>1706</v>
      </c>
      <c r="C858" s="4">
        <v>3538122.8</v>
      </c>
      <c r="D858" s="4">
        <v>0</v>
      </c>
      <c r="E858" s="4">
        <v>0</v>
      </c>
      <c r="F858" s="4">
        <v>3538122.8</v>
      </c>
    </row>
    <row r="859" spans="1:6" ht="12.75" customHeight="1" x14ac:dyDescent="0.2">
      <c r="A859" s="3" t="s">
        <v>1707</v>
      </c>
      <c r="B859" s="3" t="s">
        <v>1708</v>
      </c>
      <c r="C859" s="4">
        <v>1125030</v>
      </c>
      <c r="D859" s="4">
        <v>102972</v>
      </c>
      <c r="E859" s="4">
        <v>0</v>
      </c>
      <c r="F859" s="4">
        <v>1022058</v>
      </c>
    </row>
    <row r="860" spans="1:6" ht="12.75" customHeight="1" x14ac:dyDescent="0.2">
      <c r="A860" s="3" t="s">
        <v>1709</v>
      </c>
      <c r="B860" s="3" t="s">
        <v>1710</v>
      </c>
      <c r="C860" s="4">
        <f>C861+C868</f>
        <v>8672334.3699999992</v>
      </c>
      <c r="D860" s="4">
        <f>D861+D868</f>
        <v>33274</v>
      </c>
      <c r="E860" s="4">
        <f>E861+E868</f>
        <v>33274</v>
      </c>
      <c r="F860" s="4">
        <f>F861+F868</f>
        <v>8672334.3699999992</v>
      </c>
    </row>
    <row r="861" spans="1:6" ht="12.75" customHeight="1" x14ac:dyDescent="0.2">
      <c r="A861" s="3" t="s">
        <v>1711</v>
      </c>
      <c r="B861" s="3" t="s">
        <v>1712</v>
      </c>
      <c r="C861" s="4">
        <f>C862</f>
        <v>4750330.9699999988</v>
      </c>
      <c r="D861" s="4">
        <f>D862</f>
        <v>0</v>
      </c>
      <c r="E861" s="4">
        <f>E862</f>
        <v>33274</v>
      </c>
      <c r="F861" s="4">
        <f>F862</f>
        <v>4783604.9699999988</v>
      </c>
    </row>
    <row r="862" spans="1:6" ht="12.75" customHeight="1" x14ac:dyDescent="0.2">
      <c r="A862" s="3" t="s">
        <v>1713</v>
      </c>
      <c r="B862" s="3" t="s">
        <v>1712</v>
      </c>
      <c r="C862" s="4">
        <f>SUM(C863:C867)</f>
        <v>4750330.9699999988</v>
      </c>
      <c r="D862" s="4">
        <f>SUM(D863:D867)</f>
        <v>0</v>
      </c>
      <c r="E862" s="4">
        <f>SUM(E863:E867)</f>
        <v>33274</v>
      </c>
      <c r="F862" s="4">
        <f>SUM(F863:F867)</f>
        <v>4783604.9699999988</v>
      </c>
    </row>
    <row r="863" spans="1:6" ht="12.75" customHeight="1" x14ac:dyDescent="0.2">
      <c r="A863" s="3" t="s">
        <v>1714</v>
      </c>
      <c r="B863" s="3" t="s">
        <v>1715</v>
      </c>
      <c r="C863" s="4">
        <v>-3368569.03</v>
      </c>
      <c r="D863" s="4">
        <v>0</v>
      </c>
      <c r="E863" s="4">
        <v>0</v>
      </c>
      <c r="F863" s="4">
        <v>-3368569.03</v>
      </c>
    </row>
    <row r="864" spans="1:6" ht="12.75" customHeight="1" x14ac:dyDescent="0.2">
      <c r="A864" s="3" t="s">
        <v>1716</v>
      </c>
      <c r="B864" s="3" t="s">
        <v>1717</v>
      </c>
      <c r="C864" s="4">
        <v>-7097839.9400000004</v>
      </c>
      <c r="D864" s="4">
        <v>0</v>
      </c>
      <c r="E864" s="4">
        <v>33274</v>
      </c>
      <c r="F864" s="4">
        <v>-7064565.9400000004</v>
      </c>
    </row>
    <row r="865" spans="1:6" ht="12.75" customHeight="1" x14ac:dyDescent="0.2">
      <c r="A865" s="3" t="s">
        <v>1718</v>
      </c>
      <c r="B865" s="3" t="s">
        <v>1719</v>
      </c>
      <c r="C865" s="4">
        <v>16739.939999999999</v>
      </c>
      <c r="D865" s="4">
        <v>0</v>
      </c>
      <c r="E865" s="4">
        <v>0</v>
      </c>
      <c r="F865" s="4">
        <v>16739.939999999999</v>
      </c>
    </row>
    <row r="866" spans="1:6" ht="12.75" customHeight="1" x14ac:dyDescent="0.2">
      <c r="A866" s="3" t="s">
        <v>1720</v>
      </c>
      <c r="B866" s="3" t="s">
        <v>1721</v>
      </c>
      <c r="C866" s="4">
        <v>5000000</v>
      </c>
      <c r="D866" s="4">
        <v>0</v>
      </c>
      <c r="E866" s="4">
        <v>0</v>
      </c>
      <c r="F866" s="4">
        <v>5000000</v>
      </c>
    </row>
    <row r="867" spans="1:6" ht="12.75" customHeight="1" x14ac:dyDescent="0.2">
      <c r="A867" s="3" t="s">
        <v>1722</v>
      </c>
      <c r="B867" s="3" t="s">
        <v>1723</v>
      </c>
      <c r="C867" s="4">
        <v>10200000</v>
      </c>
      <c r="D867" s="4">
        <v>0</v>
      </c>
      <c r="E867" s="4">
        <v>0</v>
      </c>
      <c r="F867" s="4">
        <v>10200000</v>
      </c>
    </row>
    <row r="868" spans="1:6" ht="12.75" customHeight="1" x14ac:dyDescent="0.2">
      <c r="A868" s="3" t="s">
        <v>1724</v>
      </c>
      <c r="B868" s="3" t="s">
        <v>1725</v>
      </c>
      <c r="C868" s="4">
        <f>C869</f>
        <v>3922003.4</v>
      </c>
      <c r="D868" s="4">
        <f>D869</f>
        <v>33274</v>
      </c>
      <c r="E868" s="4">
        <f>E869</f>
        <v>0</v>
      </c>
      <c r="F868" s="4">
        <f>F869</f>
        <v>3888729.4</v>
      </c>
    </row>
    <row r="869" spans="1:6" ht="12.75" customHeight="1" x14ac:dyDescent="0.2">
      <c r="A869" s="3" t="s">
        <v>1726</v>
      </c>
      <c r="B869" s="3" t="s">
        <v>1725</v>
      </c>
      <c r="C869" s="4">
        <f>SUM(C870:C870)</f>
        <v>3922003.4</v>
      </c>
      <c r="D869" s="4">
        <f>SUM(D870:D870)</f>
        <v>33274</v>
      </c>
      <c r="E869" s="4">
        <f>SUM(E870:E870)</f>
        <v>0</v>
      </c>
      <c r="F869" s="4">
        <f>SUM(F870:F870)</f>
        <v>3888729.4</v>
      </c>
    </row>
    <row r="870" spans="1:6" ht="12.75" customHeight="1" x14ac:dyDescent="0.2">
      <c r="A870" s="3" t="s">
        <v>1727</v>
      </c>
      <c r="B870" s="3" t="s">
        <v>1725</v>
      </c>
      <c r="C870" s="4">
        <v>3922003.4</v>
      </c>
      <c r="D870" s="4">
        <v>33274</v>
      </c>
      <c r="E870" s="4">
        <v>0</v>
      </c>
      <c r="F870" s="4">
        <v>3888729.4</v>
      </c>
    </row>
    <row r="871" spans="1:6" ht="12.75" customHeight="1" x14ac:dyDescent="0.2">
      <c r="A871" s="3" t="s">
        <v>1728</v>
      </c>
      <c r="B871" s="3" t="s">
        <v>1729</v>
      </c>
      <c r="C871" s="4">
        <f>C872+C934+C943+C950+C958</f>
        <v>108382430.22999999</v>
      </c>
      <c r="D871" s="4">
        <f>D872+D934+D943+D950+D958</f>
        <v>1771882.75</v>
      </c>
      <c r="E871" s="4">
        <f>E872+E934+E943+E950+E958</f>
        <v>40045861.109999985</v>
      </c>
      <c r="F871" s="4">
        <f>F872+F934+F943+F950+F958</f>
        <v>146656408.59</v>
      </c>
    </row>
    <row r="872" spans="1:6" ht="12.75" customHeight="1" x14ac:dyDescent="0.2">
      <c r="A872" s="3" t="s">
        <v>1730</v>
      </c>
      <c r="B872" s="3" t="s">
        <v>1731</v>
      </c>
      <c r="C872" s="4">
        <f>C873+C876</f>
        <v>87239853.749999985</v>
      </c>
      <c r="D872" s="4">
        <f>D873+D876</f>
        <v>1479609.83</v>
      </c>
      <c r="E872" s="4">
        <f>E873+E876</f>
        <v>34336627.679999992</v>
      </c>
      <c r="F872" s="4">
        <f>F873+F876</f>
        <v>120096871.60000001</v>
      </c>
    </row>
    <row r="873" spans="1:6" ht="12.75" customHeight="1" x14ac:dyDescent="0.2">
      <c r="A873" s="3" t="s">
        <v>1732</v>
      </c>
      <c r="B873" s="3" t="s">
        <v>1733</v>
      </c>
      <c r="C873" s="4">
        <f>C874</f>
        <v>5658.03</v>
      </c>
      <c r="D873" s="4">
        <f>D874</f>
        <v>0</v>
      </c>
      <c r="E873" s="4">
        <f>E874</f>
        <v>2577.7600000000002</v>
      </c>
      <c r="F873" s="4">
        <f>F874</f>
        <v>8235.7900000000009</v>
      </c>
    </row>
    <row r="874" spans="1:6" ht="12.75" customHeight="1" x14ac:dyDescent="0.2">
      <c r="A874" s="3" t="s">
        <v>1734</v>
      </c>
      <c r="B874" s="3" t="s">
        <v>1735</v>
      </c>
      <c r="C874" s="4">
        <f>SUM(C875:C875)</f>
        <v>5658.03</v>
      </c>
      <c r="D874" s="4">
        <f>SUM(D875:D875)</f>
        <v>0</v>
      </c>
      <c r="E874" s="4">
        <f>SUM(E875:E875)</f>
        <v>2577.7600000000002</v>
      </c>
      <c r="F874" s="4">
        <f>SUM(F875:F875)</f>
        <v>8235.7900000000009</v>
      </c>
    </row>
    <row r="875" spans="1:6" ht="12.75" customHeight="1" x14ac:dyDescent="0.2">
      <c r="A875" s="3" t="s">
        <v>1736</v>
      </c>
      <c r="B875" s="3" t="s">
        <v>1737</v>
      </c>
      <c r="C875" s="4">
        <v>5658.03</v>
      </c>
      <c r="D875" s="4">
        <v>0</v>
      </c>
      <c r="E875" s="4">
        <v>2577.7600000000002</v>
      </c>
      <c r="F875" s="4">
        <v>8235.7900000000009</v>
      </c>
    </row>
    <row r="876" spans="1:6" ht="12.75" customHeight="1" x14ac:dyDescent="0.2">
      <c r="A876" s="3" t="s">
        <v>1738</v>
      </c>
      <c r="B876" s="3" t="s">
        <v>1739</v>
      </c>
      <c r="C876" s="4">
        <f>C877+C906+C908+C932</f>
        <v>87234195.719999984</v>
      </c>
      <c r="D876" s="4">
        <f>D877+D906+D908+D932</f>
        <v>1479609.83</v>
      </c>
      <c r="E876" s="4">
        <f>E877+E906+E908+E932</f>
        <v>34334049.919999994</v>
      </c>
      <c r="F876" s="4">
        <f>F877+F906+F908+F932</f>
        <v>120088635.81</v>
      </c>
    </row>
    <row r="877" spans="1:6" ht="12.75" customHeight="1" x14ac:dyDescent="0.2">
      <c r="A877" s="3" t="s">
        <v>1740</v>
      </c>
      <c r="B877" s="3" t="s">
        <v>1741</v>
      </c>
      <c r="C877" s="4">
        <f>SUM(C878:C905)</f>
        <v>84516038.170000002</v>
      </c>
      <c r="D877" s="4">
        <f>SUM(D878:D905)</f>
        <v>1430804.1600000001</v>
      </c>
      <c r="E877" s="4">
        <f>SUM(E878:E905)</f>
        <v>33453740.339999996</v>
      </c>
      <c r="F877" s="4">
        <f>SUM(F878:F905)</f>
        <v>116538974.35000001</v>
      </c>
    </row>
    <row r="878" spans="1:6" ht="12.75" customHeight="1" x14ac:dyDescent="0.2">
      <c r="A878" s="3" t="s">
        <v>1742</v>
      </c>
      <c r="B878" s="3" t="s">
        <v>1743</v>
      </c>
      <c r="C878" s="4">
        <v>4284897.8600000003</v>
      </c>
      <c r="D878" s="4">
        <v>1428800.12</v>
      </c>
      <c r="E878" s="4">
        <v>2984403.04</v>
      </c>
      <c r="F878" s="4">
        <v>5840500.7800000003</v>
      </c>
    </row>
    <row r="879" spans="1:6" ht="12.75" customHeight="1" x14ac:dyDescent="0.2">
      <c r="A879" s="3" t="s">
        <v>1744</v>
      </c>
      <c r="B879" s="3" t="s">
        <v>1745</v>
      </c>
      <c r="C879" s="4">
        <v>478707.57</v>
      </c>
      <c r="D879" s="4">
        <v>2004.04</v>
      </c>
      <c r="E879" s="4">
        <v>196393.08</v>
      </c>
      <c r="F879" s="4">
        <v>673096.61</v>
      </c>
    </row>
    <row r="880" spans="1:6" ht="12.75" customHeight="1" x14ac:dyDescent="0.2">
      <c r="A880" s="3" t="s">
        <v>1746</v>
      </c>
      <c r="B880" s="3" t="s">
        <v>1747</v>
      </c>
      <c r="C880" s="4">
        <v>17973</v>
      </c>
      <c r="D880" s="4">
        <v>0</v>
      </c>
      <c r="E880" s="4">
        <v>5991</v>
      </c>
      <c r="F880" s="4">
        <v>23964</v>
      </c>
    </row>
    <row r="881" spans="1:6" ht="12.75" customHeight="1" x14ac:dyDescent="0.2">
      <c r="A881" s="3" t="s">
        <v>1748</v>
      </c>
      <c r="B881" s="3" t="s">
        <v>1749</v>
      </c>
      <c r="C881" s="4">
        <v>630609.06999999995</v>
      </c>
      <c r="D881" s="4">
        <v>0</v>
      </c>
      <c r="E881" s="4">
        <v>175033.2</v>
      </c>
      <c r="F881" s="4">
        <v>805642.27</v>
      </c>
    </row>
    <row r="882" spans="1:6" ht="12.75" customHeight="1" x14ac:dyDescent="0.2">
      <c r="A882" s="3" t="s">
        <v>1750</v>
      </c>
      <c r="B882" s="3" t="s">
        <v>1751</v>
      </c>
      <c r="C882" s="4">
        <v>509873.04</v>
      </c>
      <c r="D882" s="4">
        <v>0</v>
      </c>
      <c r="E882" s="4">
        <v>169957.68</v>
      </c>
      <c r="F882" s="4">
        <v>679830.72</v>
      </c>
    </row>
    <row r="883" spans="1:6" ht="12.75" customHeight="1" x14ac:dyDescent="0.2">
      <c r="A883" s="3" t="s">
        <v>1752</v>
      </c>
      <c r="B883" s="3" t="s">
        <v>1753</v>
      </c>
      <c r="C883" s="4">
        <v>531980.28</v>
      </c>
      <c r="D883" s="4">
        <v>0</v>
      </c>
      <c r="E883" s="4">
        <v>177326.76</v>
      </c>
      <c r="F883" s="4">
        <v>709307.04</v>
      </c>
    </row>
    <row r="884" spans="1:6" ht="12.75" customHeight="1" x14ac:dyDescent="0.2">
      <c r="A884" s="3" t="s">
        <v>1754</v>
      </c>
      <c r="B884" s="3" t="s">
        <v>1755</v>
      </c>
      <c r="C884" s="4">
        <v>2024381.25</v>
      </c>
      <c r="D884" s="4">
        <v>0</v>
      </c>
      <c r="E884" s="4">
        <v>674793.75</v>
      </c>
      <c r="F884" s="4">
        <v>2699175</v>
      </c>
    </row>
    <row r="885" spans="1:6" ht="12.75" customHeight="1" x14ac:dyDescent="0.2">
      <c r="A885" s="3" t="s">
        <v>1756</v>
      </c>
      <c r="B885" s="3" t="s">
        <v>1757</v>
      </c>
      <c r="C885" s="4">
        <v>2233592.19</v>
      </c>
      <c r="D885" s="4">
        <v>0</v>
      </c>
      <c r="E885" s="4">
        <v>744530.73</v>
      </c>
      <c r="F885" s="4">
        <v>2978122.92</v>
      </c>
    </row>
    <row r="886" spans="1:6" ht="12.75" customHeight="1" x14ac:dyDescent="0.2">
      <c r="A886" s="3" t="s">
        <v>1758</v>
      </c>
      <c r="B886" s="3" t="s">
        <v>1759</v>
      </c>
      <c r="C886" s="4">
        <v>900000</v>
      </c>
      <c r="D886" s="4">
        <v>0</v>
      </c>
      <c r="E886" s="4">
        <v>300000</v>
      </c>
      <c r="F886" s="4">
        <v>1200000</v>
      </c>
    </row>
    <row r="887" spans="1:6" ht="12.75" customHeight="1" x14ac:dyDescent="0.2">
      <c r="A887" s="3" t="s">
        <v>1760</v>
      </c>
      <c r="B887" s="3" t="s">
        <v>1761</v>
      </c>
      <c r="C887" s="4">
        <v>315000</v>
      </c>
      <c r="D887" s="4">
        <v>0</v>
      </c>
      <c r="E887" s="4">
        <v>105000</v>
      </c>
      <c r="F887" s="4">
        <v>420000</v>
      </c>
    </row>
    <row r="888" spans="1:6" ht="12.75" customHeight="1" x14ac:dyDescent="0.2">
      <c r="A888" s="3" t="s">
        <v>1762</v>
      </c>
      <c r="B888" s="3" t="s">
        <v>1763</v>
      </c>
      <c r="C888" s="4">
        <v>187890.54</v>
      </c>
      <c r="D888" s="4">
        <v>0</v>
      </c>
      <c r="E888" s="4">
        <v>94902.2</v>
      </c>
      <c r="F888" s="4">
        <v>282792.74</v>
      </c>
    </row>
    <row r="889" spans="1:6" ht="12.75" customHeight="1" x14ac:dyDescent="0.2">
      <c r="A889" s="3" t="s">
        <v>1764</v>
      </c>
      <c r="B889" s="3" t="s">
        <v>1765</v>
      </c>
      <c r="C889" s="4">
        <v>7833.5</v>
      </c>
      <c r="D889" s="4">
        <v>0</v>
      </c>
      <c r="E889" s="4">
        <v>0</v>
      </c>
      <c r="F889" s="4">
        <v>7833.5</v>
      </c>
    </row>
    <row r="890" spans="1:6" ht="12.75" customHeight="1" x14ac:dyDescent="0.2">
      <c r="A890" s="3" t="s">
        <v>1766</v>
      </c>
      <c r="B890" s="3" t="s">
        <v>1767</v>
      </c>
      <c r="C890" s="4">
        <v>12734445.210000001</v>
      </c>
      <c r="D890" s="4">
        <v>0</v>
      </c>
      <c r="E890" s="4">
        <v>0</v>
      </c>
      <c r="F890" s="4">
        <v>12734445.210000001</v>
      </c>
    </row>
    <row r="891" spans="1:6" ht="12.75" customHeight="1" x14ac:dyDescent="0.2">
      <c r="A891" s="3" t="s">
        <v>1768</v>
      </c>
      <c r="B891" s="3" t="s">
        <v>1769</v>
      </c>
      <c r="C891" s="4">
        <v>3171298.43</v>
      </c>
      <c r="D891" s="4">
        <v>0</v>
      </c>
      <c r="E891" s="4">
        <v>1386352</v>
      </c>
      <c r="F891" s="4">
        <v>4557650.43</v>
      </c>
    </row>
    <row r="892" spans="1:6" ht="12.75" customHeight="1" x14ac:dyDescent="0.2">
      <c r="A892" s="3" t="s">
        <v>1770</v>
      </c>
      <c r="B892" s="3" t="s">
        <v>1771</v>
      </c>
      <c r="C892" s="4">
        <v>59644.42</v>
      </c>
      <c r="D892" s="4">
        <v>0</v>
      </c>
      <c r="E892" s="4">
        <v>178933.26</v>
      </c>
      <c r="F892" s="4">
        <v>238577.68</v>
      </c>
    </row>
    <row r="893" spans="1:6" ht="12.75" customHeight="1" x14ac:dyDescent="0.2">
      <c r="A893" s="3" t="s">
        <v>1772</v>
      </c>
      <c r="B893" s="3" t="s">
        <v>1773</v>
      </c>
      <c r="C893" s="4">
        <v>13446147.949999999</v>
      </c>
      <c r="D893" s="4">
        <v>0</v>
      </c>
      <c r="E893" s="4">
        <v>4922891.91</v>
      </c>
      <c r="F893" s="4">
        <v>18369039.859999999</v>
      </c>
    </row>
    <row r="894" spans="1:6" ht="12.75" customHeight="1" x14ac:dyDescent="0.2">
      <c r="A894" s="3" t="s">
        <v>1774</v>
      </c>
      <c r="B894" s="3" t="s">
        <v>1775</v>
      </c>
      <c r="C894" s="4">
        <v>2200</v>
      </c>
      <c r="D894" s="4">
        <v>0</v>
      </c>
      <c r="E894" s="4">
        <v>0</v>
      </c>
      <c r="F894" s="4">
        <v>2200</v>
      </c>
    </row>
    <row r="895" spans="1:6" ht="12.75" customHeight="1" x14ac:dyDescent="0.2">
      <c r="A895" s="3" t="s">
        <v>1776</v>
      </c>
      <c r="B895" s="3" t="s">
        <v>1777</v>
      </c>
      <c r="C895" s="4">
        <v>1421351.01</v>
      </c>
      <c r="D895" s="4">
        <v>0</v>
      </c>
      <c r="E895" s="4">
        <v>888506.19</v>
      </c>
      <c r="F895" s="4">
        <v>2309857.2000000002</v>
      </c>
    </row>
    <row r="896" spans="1:6" ht="12.75" customHeight="1" x14ac:dyDescent="0.2">
      <c r="A896" s="3" t="s">
        <v>1778</v>
      </c>
      <c r="B896" s="3" t="s">
        <v>147</v>
      </c>
      <c r="C896" s="4">
        <v>3839315.47</v>
      </c>
      <c r="D896" s="4">
        <v>0</v>
      </c>
      <c r="E896" s="4">
        <v>1494955.31</v>
      </c>
      <c r="F896" s="4">
        <v>5334270.78</v>
      </c>
    </row>
    <row r="897" spans="1:6" ht="12.75" customHeight="1" x14ac:dyDescent="0.2">
      <c r="A897" s="3" t="s">
        <v>1779</v>
      </c>
      <c r="B897" s="3" t="s">
        <v>1780</v>
      </c>
      <c r="C897" s="4">
        <v>16040283.470000001</v>
      </c>
      <c r="D897" s="4">
        <v>0</v>
      </c>
      <c r="E897" s="4">
        <v>6154971.5499999998</v>
      </c>
      <c r="F897" s="4">
        <v>22195255.02</v>
      </c>
    </row>
    <row r="898" spans="1:6" ht="12.75" customHeight="1" x14ac:dyDescent="0.2">
      <c r="A898" s="3" t="s">
        <v>1781</v>
      </c>
      <c r="B898" s="3" t="s">
        <v>1782</v>
      </c>
      <c r="C898" s="4">
        <v>1981634.88</v>
      </c>
      <c r="D898" s="4">
        <v>0</v>
      </c>
      <c r="E898" s="4">
        <v>0</v>
      </c>
      <c r="F898" s="4">
        <v>1981634.88</v>
      </c>
    </row>
    <row r="899" spans="1:6" ht="12.75" customHeight="1" x14ac:dyDescent="0.2">
      <c r="A899" s="3" t="s">
        <v>1783</v>
      </c>
      <c r="B899" s="3" t="s">
        <v>1784</v>
      </c>
      <c r="C899" s="4">
        <v>16370704.84</v>
      </c>
      <c r="D899" s="4">
        <v>0</v>
      </c>
      <c r="E899" s="4">
        <v>5761025.9500000002</v>
      </c>
      <c r="F899" s="4">
        <v>22131730.789999999</v>
      </c>
    </row>
    <row r="900" spans="1:6" ht="12.75" customHeight="1" x14ac:dyDescent="0.2">
      <c r="A900" s="3" t="s">
        <v>1785</v>
      </c>
      <c r="B900" s="3" t="s">
        <v>1786</v>
      </c>
      <c r="C900" s="4">
        <v>242009.97</v>
      </c>
      <c r="D900" s="4">
        <v>0</v>
      </c>
      <c r="E900" s="4">
        <v>741331.49</v>
      </c>
      <c r="F900" s="4">
        <v>983341.46</v>
      </c>
    </row>
    <row r="901" spans="1:6" ht="12.75" customHeight="1" x14ac:dyDescent="0.2">
      <c r="A901" s="3" t="s">
        <v>1787</v>
      </c>
      <c r="B901" s="3" t="s">
        <v>1788</v>
      </c>
      <c r="C901" s="4">
        <v>224616.24</v>
      </c>
      <c r="D901" s="4">
        <v>0</v>
      </c>
      <c r="E901" s="4">
        <v>0</v>
      </c>
      <c r="F901" s="4">
        <v>224616.24</v>
      </c>
    </row>
    <row r="902" spans="1:6" ht="12.75" customHeight="1" x14ac:dyDescent="0.2">
      <c r="A902" s="3" t="s">
        <v>1789</v>
      </c>
      <c r="B902" s="3" t="s">
        <v>1790</v>
      </c>
      <c r="C902" s="4">
        <v>441156.54</v>
      </c>
      <c r="D902" s="4">
        <v>0</v>
      </c>
      <c r="E902" s="4">
        <v>0</v>
      </c>
      <c r="F902" s="4">
        <v>441156.54</v>
      </c>
    </row>
    <row r="903" spans="1:6" ht="12.75" customHeight="1" x14ac:dyDescent="0.2">
      <c r="A903" s="3" t="s">
        <v>1791</v>
      </c>
      <c r="B903" s="3" t="s">
        <v>1792</v>
      </c>
      <c r="C903" s="4">
        <v>441156.54</v>
      </c>
      <c r="D903" s="4">
        <v>0</v>
      </c>
      <c r="E903" s="4">
        <v>0</v>
      </c>
      <c r="F903" s="4">
        <v>441156.54</v>
      </c>
    </row>
    <row r="904" spans="1:6" ht="12.75" customHeight="1" x14ac:dyDescent="0.2">
      <c r="A904" s="3" t="s">
        <v>1793</v>
      </c>
      <c r="B904" s="3" t="s">
        <v>1794</v>
      </c>
      <c r="C904" s="4">
        <v>1950160.91</v>
      </c>
      <c r="D904" s="4">
        <v>0</v>
      </c>
      <c r="E904" s="4">
        <v>6214919.2699999996</v>
      </c>
      <c r="F904" s="4">
        <v>8165080.1799999997</v>
      </c>
    </row>
    <row r="905" spans="1:6" ht="12.75" customHeight="1" x14ac:dyDescent="0.2">
      <c r="A905" s="3" t="s">
        <v>1795</v>
      </c>
      <c r="B905" s="3" t="s">
        <v>149</v>
      </c>
      <c r="C905" s="4">
        <v>27173.99</v>
      </c>
      <c r="D905" s="4">
        <v>0</v>
      </c>
      <c r="E905" s="4">
        <v>81521.97</v>
      </c>
      <c r="F905" s="4">
        <v>108695.96</v>
      </c>
    </row>
    <row r="906" spans="1:6" ht="12.75" customHeight="1" x14ac:dyDescent="0.2">
      <c r="A906" s="3" t="s">
        <v>1796</v>
      </c>
      <c r="B906" s="3" t="s">
        <v>1797</v>
      </c>
      <c r="C906" s="4">
        <f>SUM(C907:C907)</f>
        <v>-19386.43</v>
      </c>
      <c r="D906" s="4">
        <f>SUM(D907:D907)</f>
        <v>41614.769999999997</v>
      </c>
      <c r="E906" s="4">
        <f>SUM(E907:E907)</f>
        <v>0</v>
      </c>
      <c r="F906" s="4">
        <f>SUM(F907:F907)</f>
        <v>-61001.2</v>
      </c>
    </row>
    <row r="907" spans="1:6" ht="12.75" customHeight="1" x14ac:dyDescent="0.2">
      <c r="A907" s="3" t="s">
        <v>1798</v>
      </c>
      <c r="B907" s="3" t="s">
        <v>1799</v>
      </c>
      <c r="C907" s="4">
        <v>-19386.43</v>
      </c>
      <c r="D907" s="4">
        <v>41614.769999999997</v>
      </c>
      <c r="E907" s="4">
        <v>0</v>
      </c>
      <c r="F907" s="4">
        <v>-61001.2</v>
      </c>
    </row>
    <row r="908" spans="1:6" ht="12.75" customHeight="1" x14ac:dyDescent="0.2">
      <c r="A908" s="3" t="s">
        <v>1800</v>
      </c>
      <c r="B908" s="3" t="s">
        <v>1801</v>
      </c>
      <c r="C908" s="4">
        <f>SUM(C909:C931)</f>
        <v>2844370.9899999998</v>
      </c>
      <c r="D908" s="4">
        <f>SUM(D909:D931)</f>
        <v>0</v>
      </c>
      <c r="E908" s="4">
        <f>SUM(E909:E931)</f>
        <v>880309.58000000007</v>
      </c>
      <c r="F908" s="4">
        <f>SUM(F909:F931)</f>
        <v>3724680.5699999994</v>
      </c>
    </row>
    <row r="909" spans="1:6" ht="12.75" customHeight="1" x14ac:dyDescent="0.2">
      <c r="A909" s="3" t="s">
        <v>1802</v>
      </c>
      <c r="B909" s="3" t="s">
        <v>1803</v>
      </c>
      <c r="C909" s="4">
        <v>3201.86</v>
      </c>
      <c r="D909" s="4">
        <v>0</v>
      </c>
      <c r="E909" s="4">
        <v>636.33000000000004</v>
      </c>
      <c r="F909" s="4">
        <v>3838.19</v>
      </c>
    </row>
    <row r="910" spans="1:6" ht="12.75" customHeight="1" x14ac:dyDescent="0.2">
      <c r="A910" s="3" t="s">
        <v>1804</v>
      </c>
      <c r="B910" s="3" t="s">
        <v>1805</v>
      </c>
      <c r="C910" s="4">
        <v>0</v>
      </c>
      <c r="D910" s="4">
        <v>0</v>
      </c>
      <c r="E910" s="4">
        <v>46.44</v>
      </c>
      <c r="F910" s="4">
        <v>46.44</v>
      </c>
    </row>
    <row r="911" spans="1:6" ht="12.75" customHeight="1" x14ac:dyDescent="0.2">
      <c r="A911" s="3" t="s">
        <v>1806</v>
      </c>
      <c r="B911" s="3" t="s">
        <v>1807</v>
      </c>
      <c r="C911" s="4">
        <v>100</v>
      </c>
      <c r="D911" s="4">
        <v>0</v>
      </c>
      <c r="E911" s="4">
        <v>0</v>
      </c>
      <c r="F911" s="4">
        <v>100</v>
      </c>
    </row>
    <row r="912" spans="1:6" ht="12.75" customHeight="1" x14ac:dyDescent="0.2">
      <c r="A912" s="3" t="s">
        <v>1808</v>
      </c>
      <c r="B912" s="3" t="s">
        <v>1809</v>
      </c>
      <c r="C912" s="4">
        <v>13747.96</v>
      </c>
      <c r="D912" s="4">
        <v>0</v>
      </c>
      <c r="E912" s="4">
        <v>75544.72</v>
      </c>
      <c r="F912" s="4">
        <v>89292.68</v>
      </c>
    </row>
    <row r="913" spans="1:6" ht="12.75" customHeight="1" x14ac:dyDescent="0.2">
      <c r="A913" s="3" t="s">
        <v>1810</v>
      </c>
      <c r="B913" s="3" t="s">
        <v>161</v>
      </c>
      <c r="C913" s="4">
        <v>132405.04999999999</v>
      </c>
      <c r="D913" s="4">
        <v>0</v>
      </c>
      <c r="E913" s="4">
        <v>28152.52</v>
      </c>
      <c r="F913" s="4">
        <v>160557.57</v>
      </c>
    </row>
    <row r="914" spans="1:6" ht="12.75" customHeight="1" x14ac:dyDescent="0.2">
      <c r="A914" s="3" t="s">
        <v>1811</v>
      </c>
      <c r="B914" s="3" t="s">
        <v>1812</v>
      </c>
      <c r="C914" s="4">
        <v>952127.48</v>
      </c>
      <c r="D914" s="4">
        <v>0</v>
      </c>
      <c r="E914" s="4">
        <v>414746.66</v>
      </c>
      <c r="F914" s="4">
        <v>1366874.14</v>
      </c>
    </row>
    <row r="915" spans="1:6" ht="12.75" customHeight="1" x14ac:dyDescent="0.2">
      <c r="A915" s="3" t="s">
        <v>1813</v>
      </c>
      <c r="B915" s="3" t="s">
        <v>1814</v>
      </c>
      <c r="C915" s="4">
        <v>1113.77</v>
      </c>
      <c r="D915" s="4">
        <v>0</v>
      </c>
      <c r="E915" s="4">
        <v>240.03</v>
      </c>
      <c r="F915" s="4">
        <v>1353.8</v>
      </c>
    </row>
    <row r="916" spans="1:6" ht="12.75" customHeight="1" x14ac:dyDescent="0.2">
      <c r="A916" s="3" t="s">
        <v>1815</v>
      </c>
      <c r="B916" s="3" t="s">
        <v>167</v>
      </c>
      <c r="C916" s="4">
        <v>1123844.23</v>
      </c>
      <c r="D916" s="4">
        <v>0</v>
      </c>
      <c r="E916" s="4">
        <v>0</v>
      </c>
      <c r="F916" s="4">
        <v>1123844.23</v>
      </c>
    </row>
    <row r="917" spans="1:6" ht="12.75" customHeight="1" x14ac:dyDescent="0.2">
      <c r="A917" s="3" t="s">
        <v>1816</v>
      </c>
      <c r="B917" s="3" t="s">
        <v>1817</v>
      </c>
      <c r="C917" s="4">
        <v>61698.400000000001</v>
      </c>
      <c r="D917" s="4">
        <v>0</v>
      </c>
      <c r="E917" s="4">
        <v>56914.73</v>
      </c>
      <c r="F917" s="4">
        <v>118613.13</v>
      </c>
    </row>
    <row r="918" spans="1:6" ht="12.75" customHeight="1" x14ac:dyDescent="0.2">
      <c r="A918" s="3" t="s">
        <v>1818</v>
      </c>
      <c r="B918" s="3" t="s">
        <v>1819</v>
      </c>
      <c r="C918" s="4">
        <v>295428.40000000002</v>
      </c>
      <c r="D918" s="4">
        <v>0</v>
      </c>
      <c r="E918" s="4">
        <v>290995.06</v>
      </c>
      <c r="F918" s="4">
        <v>586423.46</v>
      </c>
    </row>
    <row r="919" spans="1:6" ht="12.75" customHeight="1" x14ac:dyDescent="0.2">
      <c r="A919" s="3" t="s">
        <v>1820</v>
      </c>
      <c r="B919" s="3" t="s">
        <v>1821</v>
      </c>
      <c r="C919" s="4">
        <v>0</v>
      </c>
      <c r="D919" s="4">
        <v>0</v>
      </c>
      <c r="E919" s="4">
        <v>144.71</v>
      </c>
      <c r="F919" s="4">
        <v>144.71</v>
      </c>
    </row>
    <row r="920" spans="1:6" ht="12.75" customHeight="1" x14ac:dyDescent="0.2">
      <c r="A920" s="3" t="s">
        <v>1822</v>
      </c>
      <c r="B920" s="3" t="s">
        <v>173</v>
      </c>
      <c r="C920" s="4">
        <v>319.64</v>
      </c>
      <c r="D920" s="4">
        <v>0</v>
      </c>
      <c r="E920" s="4">
        <v>102.22</v>
      </c>
      <c r="F920" s="4">
        <v>421.86</v>
      </c>
    </row>
    <row r="921" spans="1:6" ht="12.75" customHeight="1" x14ac:dyDescent="0.2">
      <c r="A921" s="3" t="s">
        <v>1823</v>
      </c>
      <c r="B921" s="3" t="s">
        <v>175</v>
      </c>
      <c r="C921" s="4">
        <v>250602.61</v>
      </c>
      <c r="D921" s="4">
        <v>0</v>
      </c>
      <c r="E921" s="4">
        <v>0</v>
      </c>
      <c r="F921" s="4">
        <v>250602.61</v>
      </c>
    </row>
    <row r="922" spans="1:6" ht="12.75" customHeight="1" x14ac:dyDescent="0.2">
      <c r="A922" s="3" t="s">
        <v>1824</v>
      </c>
      <c r="B922" s="3" t="s">
        <v>177</v>
      </c>
      <c r="C922" s="4">
        <v>0</v>
      </c>
      <c r="D922" s="4">
        <v>0</v>
      </c>
      <c r="E922" s="4">
        <v>5976.15</v>
      </c>
      <c r="F922" s="4">
        <v>5976.15</v>
      </c>
    </row>
    <row r="923" spans="1:6" ht="12.75" customHeight="1" x14ac:dyDescent="0.2">
      <c r="A923" s="3" t="s">
        <v>1825</v>
      </c>
      <c r="B923" s="3" t="s">
        <v>1826</v>
      </c>
      <c r="C923" s="4">
        <v>0</v>
      </c>
      <c r="D923" s="4">
        <v>0</v>
      </c>
      <c r="E923" s="4">
        <v>171.52</v>
      </c>
      <c r="F923" s="4">
        <v>171.52</v>
      </c>
    </row>
    <row r="924" spans="1:6" ht="12.75" customHeight="1" x14ac:dyDescent="0.2">
      <c r="A924" s="3" t="s">
        <v>1827</v>
      </c>
      <c r="B924" s="3" t="s">
        <v>179</v>
      </c>
      <c r="C924" s="4">
        <v>492.85</v>
      </c>
      <c r="D924" s="4">
        <v>0</v>
      </c>
      <c r="E924" s="4">
        <v>128.79</v>
      </c>
      <c r="F924" s="4">
        <v>621.64</v>
      </c>
    </row>
    <row r="925" spans="1:6" ht="12.75" customHeight="1" x14ac:dyDescent="0.2">
      <c r="A925" s="3" t="s">
        <v>1828</v>
      </c>
      <c r="B925" s="3" t="s">
        <v>189</v>
      </c>
      <c r="C925" s="4">
        <v>643.05999999999995</v>
      </c>
      <c r="D925" s="4">
        <v>0</v>
      </c>
      <c r="E925" s="4">
        <v>112.52</v>
      </c>
      <c r="F925" s="4">
        <v>755.58</v>
      </c>
    </row>
    <row r="926" spans="1:6" ht="12.75" customHeight="1" x14ac:dyDescent="0.2">
      <c r="A926" s="3" t="s">
        <v>1829</v>
      </c>
      <c r="B926" s="3" t="s">
        <v>1830</v>
      </c>
      <c r="C926" s="4">
        <v>57.8</v>
      </c>
      <c r="D926" s="4">
        <v>0</v>
      </c>
      <c r="E926" s="4">
        <v>76.33</v>
      </c>
      <c r="F926" s="4">
        <v>134.13</v>
      </c>
    </row>
    <row r="927" spans="1:6" ht="12.75" customHeight="1" x14ac:dyDescent="0.2">
      <c r="A927" s="3" t="s">
        <v>1831</v>
      </c>
      <c r="B927" s="3" t="s">
        <v>187</v>
      </c>
      <c r="C927" s="4">
        <v>7956.4</v>
      </c>
      <c r="D927" s="4">
        <v>0</v>
      </c>
      <c r="E927" s="4">
        <v>5650.54</v>
      </c>
      <c r="F927" s="4">
        <v>13606.94</v>
      </c>
    </row>
    <row r="928" spans="1:6" ht="12.75" customHeight="1" x14ac:dyDescent="0.2">
      <c r="A928" s="3" t="s">
        <v>1832</v>
      </c>
      <c r="B928" s="3" t="s">
        <v>191</v>
      </c>
      <c r="C928" s="4">
        <v>159.57</v>
      </c>
      <c r="D928" s="4">
        <v>0</v>
      </c>
      <c r="E928" s="4">
        <v>0</v>
      </c>
      <c r="F928" s="4">
        <v>159.57</v>
      </c>
    </row>
    <row r="929" spans="1:6" ht="12.75" customHeight="1" x14ac:dyDescent="0.2">
      <c r="A929" s="3" t="s">
        <v>1833</v>
      </c>
      <c r="B929" s="3" t="s">
        <v>193</v>
      </c>
      <c r="C929" s="4">
        <v>416.91</v>
      </c>
      <c r="D929" s="4">
        <v>0</v>
      </c>
      <c r="E929" s="4">
        <v>0</v>
      </c>
      <c r="F929" s="4">
        <v>416.91</v>
      </c>
    </row>
    <row r="930" spans="1:6" ht="12.75" customHeight="1" x14ac:dyDescent="0.2">
      <c r="A930" s="3" t="s">
        <v>1834</v>
      </c>
      <c r="B930" s="3" t="s">
        <v>1835</v>
      </c>
      <c r="C930" s="4">
        <v>0</v>
      </c>
      <c r="D930" s="4">
        <v>0</v>
      </c>
      <c r="E930" s="4">
        <v>670.31</v>
      </c>
      <c r="F930" s="4">
        <v>670.31</v>
      </c>
    </row>
    <row r="931" spans="1:6" ht="12.75" customHeight="1" x14ac:dyDescent="0.2">
      <c r="A931" s="3" t="s">
        <v>1836</v>
      </c>
      <c r="B931" s="3" t="s">
        <v>1837</v>
      </c>
      <c r="C931" s="4">
        <v>55</v>
      </c>
      <c r="D931" s="4">
        <v>0</v>
      </c>
      <c r="E931" s="4">
        <v>0</v>
      </c>
      <c r="F931" s="4">
        <v>55</v>
      </c>
    </row>
    <row r="932" spans="1:6" ht="12.75" customHeight="1" x14ac:dyDescent="0.2">
      <c r="A932" s="3" t="s">
        <v>1838</v>
      </c>
      <c r="B932" s="3" t="s">
        <v>1839</v>
      </c>
      <c r="C932" s="4">
        <f>SUM(C933:C933)</f>
        <v>-106827.01</v>
      </c>
      <c r="D932" s="4">
        <f>SUM(D933:D933)</f>
        <v>7190.9</v>
      </c>
      <c r="E932" s="4">
        <f>SUM(E933:E933)</f>
        <v>0</v>
      </c>
      <c r="F932" s="4">
        <f>SUM(F933:F933)</f>
        <v>-114017.91</v>
      </c>
    </row>
    <row r="933" spans="1:6" ht="12.75" customHeight="1" x14ac:dyDescent="0.2">
      <c r="A933" s="3" t="s">
        <v>1840</v>
      </c>
      <c r="B933" s="3" t="s">
        <v>1841</v>
      </c>
      <c r="C933" s="4">
        <v>-106827.01</v>
      </c>
      <c r="D933" s="4">
        <v>7190.9</v>
      </c>
      <c r="E933" s="4">
        <v>0</v>
      </c>
      <c r="F933" s="4">
        <v>-114017.91</v>
      </c>
    </row>
    <row r="934" spans="1:6" ht="12.75" customHeight="1" x14ac:dyDescent="0.2">
      <c r="A934" s="3" t="s">
        <v>1842</v>
      </c>
      <c r="B934" s="3" t="s">
        <v>1843</v>
      </c>
      <c r="C934" s="4">
        <f>C935</f>
        <v>1854041.72</v>
      </c>
      <c r="D934" s="4">
        <f>D935</f>
        <v>47540.25</v>
      </c>
      <c r="E934" s="4">
        <f>E935</f>
        <v>532329.68999999994</v>
      </c>
      <c r="F934" s="4">
        <f>F935</f>
        <v>2338831.16</v>
      </c>
    </row>
    <row r="935" spans="1:6" ht="12.75" customHeight="1" x14ac:dyDescent="0.2">
      <c r="A935" s="3" t="s">
        <v>1844</v>
      </c>
      <c r="B935" s="3" t="s">
        <v>1845</v>
      </c>
      <c r="C935" s="4">
        <f>C936+C941</f>
        <v>1854041.72</v>
      </c>
      <c r="D935" s="4">
        <f>D936+D941</f>
        <v>47540.25</v>
      </c>
      <c r="E935" s="4">
        <f>E936+E941</f>
        <v>532329.68999999994</v>
      </c>
      <c r="F935" s="4">
        <f>F936+F941</f>
        <v>2338831.16</v>
      </c>
    </row>
    <row r="936" spans="1:6" ht="12.75" customHeight="1" x14ac:dyDescent="0.2">
      <c r="A936" s="3" t="s">
        <v>1846</v>
      </c>
      <c r="B936" s="3" t="s">
        <v>1847</v>
      </c>
      <c r="C936" s="4">
        <f>SUM(C937:C940)</f>
        <v>1366482.65</v>
      </c>
      <c r="D936" s="4">
        <f>SUM(D937:D940)</f>
        <v>47540.25</v>
      </c>
      <c r="E936" s="4">
        <f>SUM(E937:E940)</f>
        <v>369810</v>
      </c>
      <c r="F936" s="4">
        <f>SUM(F937:F940)</f>
        <v>1688752.4</v>
      </c>
    </row>
    <row r="937" spans="1:6" ht="12.75" customHeight="1" x14ac:dyDescent="0.2">
      <c r="A937" s="3" t="s">
        <v>1848</v>
      </c>
      <c r="B937" s="3" t="s">
        <v>1849</v>
      </c>
      <c r="C937" s="4">
        <v>472500</v>
      </c>
      <c r="D937" s="4">
        <v>0</v>
      </c>
      <c r="E937" s="4">
        <v>157500</v>
      </c>
      <c r="F937" s="4">
        <v>630000</v>
      </c>
    </row>
    <row r="938" spans="1:6" ht="12.75" customHeight="1" x14ac:dyDescent="0.2">
      <c r="A938" s="3" t="s">
        <v>1850</v>
      </c>
      <c r="B938" s="3" t="s">
        <v>1851</v>
      </c>
      <c r="C938" s="4">
        <v>47540.25</v>
      </c>
      <c r="D938" s="4">
        <v>47540.25</v>
      </c>
      <c r="E938" s="4">
        <v>0</v>
      </c>
      <c r="F938" s="4">
        <v>0</v>
      </c>
    </row>
    <row r="939" spans="1:6" ht="12.75" customHeight="1" x14ac:dyDescent="0.2">
      <c r="A939" s="3" t="s">
        <v>1852</v>
      </c>
      <c r="B939" s="3" t="s">
        <v>1853</v>
      </c>
      <c r="C939" s="4">
        <v>490042.4</v>
      </c>
      <c r="D939" s="4">
        <v>0</v>
      </c>
      <c r="E939" s="4">
        <v>93510</v>
      </c>
      <c r="F939" s="4">
        <v>583552.4</v>
      </c>
    </row>
    <row r="940" spans="1:6" ht="12.75" customHeight="1" x14ac:dyDescent="0.2">
      <c r="A940" s="3" t="s">
        <v>1854</v>
      </c>
      <c r="B940" s="3" t="s">
        <v>1855</v>
      </c>
      <c r="C940" s="4">
        <v>356400</v>
      </c>
      <c r="D940" s="4">
        <v>0</v>
      </c>
      <c r="E940" s="4">
        <v>118800</v>
      </c>
      <c r="F940" s="4">
        <v>475200</v>
      </c>
    </row>
    <row r="941" spans="1:6" ht="12.75" customHeight="1" x14ac:dyDescent="0.2">
      <c r="A941" s="3" t="s">
        <v>1856</v>
      </c>
      <c r="B941" s="3" t="s">
        <v>1857</v>
      </c>
      <c r="C941" s="4">
        <f>SUM(C942:C942)</f>
        <v>487559.07</v>
      </c>
      <c r="D941" s="4">
        <f>SUM(D942:D942)</f>
        <v>0</v>
      </c>
      <c r="E941" s="4">
        <f>SUM(E942:E942)</f>
        <v>162519.69</v>
      </c>
      <c r="F941" s="4">
        <f>SUM(F942:F942)</f>
        <v>650078.76</v>
      </c>
    </row>
    <row r="942" spans="1:6" ht="12.75" customHeight="1" x14ac:dyDescent="0.2">
      <c r="A942" s="3" t="s">
        <v>1858</v>
      </c>
      <c r="B942" s="3" t="s">
        <v>1857</v>
      </c>
      <c r="C942" s="4">
        <v>487559.07</v>
      </c>
      <c r="D942" s="4">
        <v>0</v>
      </c>
      <c r="E942" s="4">
        <v>162519.69</v>
      </c>
      <c r="F942" s="4">
        <v>650078.76</v>
      </c>
    </row>
    <row r="943" spans="1:6" ht="12.75" customHeight="1" x14ac:dyDescent="0.2">
      <c r="A943" s="3" t="s">
        <v>1859</v>
      </c>
      <c r="B943" s="3" t="s">
        <v>1860</v>
      </c>
      <c r="C943" s="4">
        <f t="shared" ref="C943:F944" si="0">C944</f>
        <v>54286.850000000006</v>
      </c>
      <c r="D943" s="4">
        <f t="shared" si="0"/>
        <v>229739.88</v>
      </c>
      <c r="E943" s="4">
        <f t="shared" si="0"/>
        <v>263017.62</v>
      </c>
      <c r="F943" s="4">
        <f t="shared" si="0"/>
        <v>87564.59</v>
      </c>
    </row>
    <row r="944" spans="1:6" ht="12.75" customHeight="1" x14ac:dyDescent="0.2">
      <c r="A944" s="3" t="s">
        <v>1861</v>
      </c>
      <c r="B944" s="3" t="s">
        <v>1860</v>
      </c>
      <c r="C944" s="4">
        <f t="shared" si="0"/>
        <v>54286.850000000006</v>
      </c>
      <c r="D944" s="4">
        <f t="shared" si="0"/>
        <v>229739.88</v>
      </c>
      <c r="E944" s="4">
        <f t="shared" si="0"/>
        <v>263017.62</v>
      </c>
      <c r="F944" s="4">
        <f t="shared" si="0"/>
        <v>87564.59</v>
      </c>
    </row>
    <row r="945" spans="1:6" ht="12.75" customHeight="1" x14ac:dyDescent="0.2">
      <c r="A945" s="3" t="s">
        <v>1862</v>
      </c>
      <c r="B945" s="3" t="s">
        <v>1863</v>
      </c>
      <c r="C945" s="4">
        <f>SUM(C946:C949)</f>
        <v>54286.850000000006</v>
      </c>
      <c r="D945" s="4">
        <f>SUM(D946:D949)</f>
        <v>229739.88</v>
      </c>
      <c r="E945" s="4">
        <f>SUM(E946:E949)</f>
        <v>263017.62</v>
      </c>
      <c r="F945" s="4">
        <f>SUM(F946:F949)</f>
        <v>87564.59</v>
      </c>
    </row>
    <row r="946" spans="1:6" ht="12.75" customHeight="1" x14ac:dyDescent="0.2">
      <c r="A946" s="3" t="s">
        <v>1864</v>
      </c>
      <c r="B946" s="3" t="s">
        <v>1865</v>
      </c>
      <c r="C946" s="4">
        <v>26.02</v>
      </c>
      <c r="D946" s="4">
        <v>0</v>
      </c>
      <c r="E946" s="4">
        <v>71.56</v>
      </c>
      <c r="F946" s="4">
        <v>97.58</v>
      </c>
    </row>
    <row r="947" spans="1:6" ht="12.75" customHeight="1" x14ac:dyDescent="0.2">
      <c r="A947" s="3" t="s">
        <v>1866</v>
      </c>
      <c r="B947" s="3" t="s">
        <v>1867</v>
      </c>
      <c r="C947" s="4">
        <v>11750.53</v>
      </c>
      <c r="D947" s="4">
        <v>0</v>
      </c>
      <c r="E947" s="4">
        <v>0</v>
      </c>
      <c r="F947" s="4">
        <v>11750.53</v>
      </c>
    </row>
    <row r="948" spans="1:6" ht="12.75" customHeight="1" x14ac:dyDescent="0.2">
      <c r="A948" s="3" t="s">
        <v>1868</v>
      </c>
      <c r="B948" s="3" t="s">
        <v>1869</v>
      </c>
      <c r="C948" s="4">
        <v>42510.3</v>
      </c>
      <c r="D948" s="4">
        <v>0</v>
      </c>
      <c r="E948" s="4">
        <v>33206.18</v>
      </c>
      <c r="F948" s="4">
        <v>75716.479999999996</v>
      </c>
    </row>
    <row r="949" spans="1:6" ht="12.75" customHeight="1" x14ac:dyDescent="0.2">
      <c r="A949" s="3" t="s">
        <v>1870</v>
      </c>
      <c r="B949" s="3" t="s">
        <v>1871</v>
      </c>
      <c r="C949" s="4">
        <v>0</v>
      </c>
      <c r="D949" s="4">
        <v>229739.88</v>
      </c>
      <c r="E949" s="4">
        <v>229739.88</v>
      </c>
      <c r="F949" s="4">
        <v>0</v>
      </c>
    </row>
    <row r="950" spans="1:6" ht="12.75" customHeight="1" x14ac:dyDescent="0.2">
      <c r="A950" s="3" t="s">
        <v>1872</v>
      </c>
      <c r="B950" s="3" t="s">
        <v>1873</v>
      </c>
      <c r="C950" s="4">
        <f>C951</f>
        <v>19216004.73</v>
      </c>
      <c r="D950" s="4">
        <f>D951</f>
        <v>0</v>
      </c>
      <c r="E950" s="4">
        <f>E951</f>
        <v>4898049.76</v>
      </c>
      <c r="F950" s="4">
        <f>F951</f>
        <v>24114054.490000002</v>
      </c>
    </row>
    <row r="951" spans="1:6" ht="12.75" customHeight="1" x14ac:dyDescent="0.2">
      <c r="A951" s="3" t="s">
        <v>1874</v>
      </c>
      <c r="B951" s="3" t="s">
        <v>1873</v>
      </c>
      <c r="C951" s="4">
        <f>C952+C954</f>
        <v>19216004.73</v>
      </c>
      <c r="D951" s="4">
        <f>D952+D954</f>
        <v>0</v>
      </c>
      <c r="E951" s="4">
        <f>E952+E954</f>
        <v>4898049.76</v>
      </c>
      <c r="F951" s="4">
        <f>F952+F954</f>
        <v>24114054.490000002</v>
      </c>
    </row>
    <row r="952" spans="1:6" ht="12.75" customHeight="1" x14ac:dyDescent="0.2">
      <c r="A952" s="3" t="s">
        <v>1875</v>
      </c>
      <c r="B952" s="3" t="s">
        <v>1876</v>
      </c>
      <c r="C952" s="4">
        <f>SUM(C953:C953)</f>
        <v>651642.29</v>
      </c>
      <c r="D952" s="4">
        <f>SUM(D953:D953)</f>
        <v>0</v>
      </c>
      <c r="E952" s="4">
        <f>SUM(E953:E953)</f>
        <v>2049.7600000000002</v>
      </c>
      <c r="F952" s="4">
        <f>SUM(F953:F953)</f>
        <v>653692.05000000005</v>
      </c>
    </row>
    <row r="953" spans="1:6" ht="12.75" customHeight="1" x14ac:dyDescent="0.2">
      <c r="A953" s="3" t="s">
        <v>1877</v>
      </c>
      <c r="B953" s="3" t="s">
        <v>1878</v>
      </c>
      <c r="C953" s="4">
        <v>651642.29</v>
      </c>
      <c r="D953" s="4">
        <v>0</v>
      </c>
      <c r="E953" s="4">
        <v>2049.7600000000002</v>
      </c>
      <c r="F953" s="4">
        <v>653692.05000000005</v>
      </c>
    </row>
    <row r="954" spans="1:6" ht="12.75" customHeight="1" x14ac:dyDescent="0.2">
      <c r="A954" s="3" t="s">
        <v>1879</v>
      </c>
      <c r="B954" s="3" t="s">
        <v>1880</v>
      </c>
      <c r="C954" s="4">
        <f>SUM(C955:C957)</f>
        <v>18564362.440000001</v>
      </c>
      <c r="D954" s="4">
        <f>SUM(D955:D957)</f>
        <v>0</v>
      </c>
      <c r="E954" s="4">
        <f>SUM(E955:E957)</f>
        <v>4896000</v>
      </c>
      <c r="F954" s="4">
        <f>SUM(F955:F957)</f>
        <v>23460362.440000001</v>
      </c>
    </row>
    <row r="955" spans="1:6" ht="12.75" customHeight="1" x14ac:dyDescent="0.2">
      <c r="A955" s="3" t="s">
        <v>1881</v>
      </c>
      <c r="B955" s="3" t="s">
        <v>1882</v>
      </c>
      <c r="C955" s="4">
        <v>14497040</v>
      </c>
      <c r="D955" s="4">
        <v>0</v>
      </c>
      <c r="E955" s="4">
        <v>4896000</v>
      </c>
      <c r="F955" s="4">
        <v>19393040</v>
      </c>
    </row>
    <row r="956" spans="1:6" ht="12.75" customHeight="1" x14ac:dyDescent="0.2">
      <c r="A956" s="3" t="s">
        <v>1883</v>
      </c>
      <c r="B956" s="3" t="s">
        <v>1884</v>
      </c>
      <c r="C956" s="4">
        <v>1440000</v>
      </c>
      <c r="D956" s="4">
        <v>0</v>
      </c>
      <c r="E956" s="4">
        <v>0</v>
      </c>
      <c r="F956" s="4">
        <v>1440000</v>
      </c>
    </row>
    <row r="957" spans="1:6" ht="12.75" customHeight="1" x14ac:dyDescent="0.2">
      <c r="A957" s="3" t="s">
        <v>1885</v>
      </c>
      <c r="B957" s="3" t="s">
        <v>1886</v>
      </c>
      <c r="C957" s="4">
        <v>2627322.44</v>
      </c>
      <c r="D957" s="4">
        <v>0</v>
      </c>
      <c r="E957" s="4">
        <v>0</v>
      </c>
      <c r="F957" s="4">
        <v>2627322.44</v>
      </c>
    </row>
    <row r="958" spans="1:6" ht="12.75" customHeight="1" x14ac:dyDescent="0.2">
      <c r="A958" s="3" t="s">
        <v>1887</v>
      </c>
      <c r="B958" s="3" t="s">
        <v>1888</v>
      </c>
      <c r="C958" s="4">
        <f t="shared" ref="C958:F959" si="1">C959</f>
        <v>18243.18</v>
      </c>
      <c r="D958" s="4">
        <f t="shared" si="1"/>
        <v>14992.79</v>
      </c>
      <c r="E958" s="4">
        <f t="shared" si="1"/>
        <v>15836.36</v>
      </c>
      <c r="F958" s="4">
        <f t="shared" si="1"/>
        <v>19086.75</v>
      </c>
    </row>
    <row r="959" spans="1:6" ht="12.75" customHeight="1" x14ac:dyDescent="0.2">
      <c r="A959" s="3" t="s">
        <v>1889</v>
      </c>
      <c r="B959" s="3" t="s">
        <v>1890</v>
      </c>
      <c r="C959" s="4">
        <f t="shared" si="1"/>
        <v>18243.18</v>
      </c>
      <c r="D959" s="4">
        <f t="shared" si="1"/>
        <v>14992.79</v>
      </c>
      <c r="E959" s="4">
        <f t="shared" si="1"/>
        <v>15836.36</v>
      </c>
      <c r="F959" s="4">
        <f t="shared" si="1"/>
        <v>19086.75</v>
      </c>
    </row>
    <row r="960" spans="1:6" ht="12.75" customHeight="1" x14ac:dyDescent="0.2">
      <c r="A960" s="3" t="s">
        <v>1891</v>
      </c>
      <c r="B960" s="3" t="s">
        <v>1892</v>
      </c>
      <c r="C960" s="4">
        <f>SUM(C961:C963)</f>
        <v>18243.18</v>
      </c>
      <c r="D960" s="4">
        <f>SUM(D961:D963)</f>
        <v>14992.79</v>
      </c>
      <c r="E960" s="4">
        <f>SUM(E961:E963)</f>
        <v>15836.36</v>
      </c>
      <c r="F960" s="4">
        <f>SUM(F961:F963)</f>
        <v>19086.75</v>
      </c>
    </row>
    <row r="961" spans="1:6" ht="12.75" customHeight="1" x14ac:dyDescent="0.2">
      <c r="A961" s="3" t="s">
        <v>1893</v>
      </c>
      <c r="B961" s="3" t="s">
        <v>1894</v>
      </c>
      <c r="C961" s="4">
        <v>0</v>
      </c>
      <c r="D961" s="4">
        <v>0</v>
      </c>
      <c r="E961" s="4">
        <v>584.16</v>
      </c>
      <c r="F961" s="4">
        <v>584.16</v>
      </c>
    </row>
    <row r="962" spans="1:6" ht="12.75" customHeight="1" x14ac:dyDescent="0.2">
      <c r="A962" s="3" t="s">
        <v>1895</v>
      </c>
      <c r="B962" s="3" t="s">
        <v>1896</v>
      </c>
      <c r="C962" s="4">
        <v>3808.23</v>
      </c>
      <c r="D962" s="4">
        <v>0</v>
      </c>
      <c r="E962" s="4">
        <v>259.12</v>
      </c>
      <c r="F962" s="4">
        <v>4067.35</v>
      </c>
    </row>
    <row r="963" spans="1:6" ht="12.75" customHeight="1" x14ac:dyDescent="0.2">
      <c r="A963" s="3" t="s">
        <v>1897</v>
      </c>
      <c r="B963" s="3" t="s">
        <v>1898</v>
      </c>
      <c r="C963" s="4">
        <v>14434.95</v>
      </c>
      <c r="D963" s="4">
        <v>14992.79</v>
      </c>
      <c r="E963" s="4">
        <v>14993.08</v>
      </c>
      <c r="F963" s="4">
        <v>14435.24</v>
      </c>
    </row>
    <row r="964" spans="1:6" ht="12.75" customHeight="1" x14ac:dyDescent="0.2">
      <c r="A964" s="3" t="s">
        <v>1899</v>
      </c>
      <c r="B964" s="3" t="s">
        <v>1900</v>
      </c>
      <c r="C964" s="4">
        <f>C965+C1139+C1146</f>
        <v>104367807.71000001</v>
      </c>
      <c r="D964" s="4">
        <f>D965+D1139+D1146</f>
        <v>38939583.460000008</v>
      </c>
      <c r="E964" s="4">
        <f>E965+E1139+E1146</f>
        <v>1912315.9000000004</v>
      </c>
      <c r="F964" s="4">
        <f>F965+F1139+F1146</f>
        <v>141395075.27000001</v>
      </c>
    </row>
    <row r="965" spans="1:6" ht="12.75" customHeight="1" x14ac:dyDescent="0.2">
      <c r="A965" s="3" t="s">
        <v>1901</v>
      </c>
      <c r="B965" s="3" t="s">
        <v>1902</v>
      </c>
      <c r="C965" s="4">
        <f>C966+C1131</f>
        <v>104117676.10000001</v>
      </c>
      <c r="D965" s="4">
        <f>D966+D1131</f>
        <v>38805285.360000007</v>
      </c>
      <c r="E965" s="4">
        <f>E966+E1131</f>
        <v>1855115.1600000004</v>
      </c>
      <c r="F965" s="4">
        <f>F966+F1131</f>
        <v>141067846.30000001</v>
      </c>
    </row>
    <row r="966" spans="1:6" ht="12.75" customHeight="1" x14ac:dyDescent="0.2">
      <c r="A966" s="3" t="s">
        <v>1903</v>
      </c>
      <c r="B966" s="3" t="s">
        <v>1904</v>
      </c>
      <c r="C966" s="4">
        <f>C967+C997+C999+C1004+C1028+C1060+C1074+C1080+C1129</f>
        <v>103568053.18000001</v>
      </c>
      <c r="D966" s="4">
        <f>D967+D997+D999+D1004+D1028+D1060+D1074+D1080+D1129</f>
        <v>38612344.31000001</v>
      </c>
      <c r="E966" s="4">
        <f>E967+E997+E999+E1004+E1028+E1060+E1074+E1080+E1129</f>
        <v>1773624.9300000004</v>
      </c>
      <c r="F966" s="4">
        <f>F967+F997+F999+F1004+F1028+F1060+F1074+F1080+F1129</f>
        <v>140406772.56</v>
      </c>
    </row>
    <row r="967" spans="1:6" ht="12.75" customHeight="1" x14ac:dyDescent="0.2">
      <c r="A967" s="3" t="s">
        <v>1905</v>
      </c>
      <c r="B967" s="3" t="s">
        <v>1906</v>
      </c>
      <c r="C967" s="4">
        <f>SUM(C968:C996)</f>
        <v>34573473.240000002</v>
      </c>
      <c r="D967" s="4">
        <f>SUM(D968:D996)</f>
        <v>12452588.830000004</v>
      </c>
      <c r="E967" s="4">
        <f>SUM(E968:E996)</f>
        <v>271480.19000000006</v>
      </c>
      <c r="F967" s="4">
        <f>SUM(F968:F996)</f>
        <v>46754581.880000003</v>
      </c>
    </row>
    <row r="968" spans="1:6" ht="12.75" customHeight="1" x14ac:dyDescent="0.2">
      <c r="A968" s="3" t="s">
        <v>1907</v>
      </c>
      <c r="B968" s="3" t="s">
        <v>1908</v>
      </c>
      <c r="C968" s="4">
        <v>20718664.309999999</v>
      </c>
      <c r="D968" s="4">
        <v>7629676.6600000001</v>
      </c>
      <c r="E968" s="4">
        <v>160505.22</v>
      </c>
      <c r="F968" s="4">
        <v>28187835.75</v>
      </c>
    </row>
    <row r="969" spans="1:6" ht="12.75" customHeight="1" x14ac:dyDescent="0.2">
      <c r="A969" s="3" t="s">
        <v>1909</v>
      </c>
      <c r="B969" s="3" t="s">
        <v>1910</v>
      </c>
      <c r="C969" s="4">
        <v>1499860.59</v>
      </c>
      <c r="D969" s="4">
        <v>520983.98</v>
      </c>
      <c r="E969" s="4">
        <v>15282.93</v>
      </c>
      <c r="F969" s="4">
        <v>2005561.64</v>
      </c>
    </row>
    <row r="970" spans="1:6" ht="12.75" customHeight="1" x14ac:dyDescent="0.2">
      <c r="A970" s="3" t="s">
        <v>1911</v>
      </c>
      <c r="B970" s="3" t="s">
        <v>1912</v>
      </c>
      <c r="C970" s="4">
        <v>5001416.74</v>
      </c>
      <c r="D970" s="4">
        <v>1588186.67</v>
      </c>
      <c r="E970" s="4">
        <v>13105.76</v>
      </c>
      <c r="F970" s="4">
        <v>6576497.6500000004</v>
      </c>
    </row>
    <row r="971" spans="1:6" ht="12.75" customHeight="1" x14ac:dyDescent="0.2">
      <c r="A971" s="3" t="s">
        <v>1913</v>
      </c>
      <c r="B971" s="3" t="s">
        <v>1914</v>
      </c>
      <c r="C971" s="4">
        <v>1948786.98</v>
      </c>
      <c r="D971" s="4">
        <v>668585.88</v>
      </c>
      <c r="E971" s="4">
        <v>2259.69</v>
      </c>
      <c r="F971" s="4">
        <v>2615113.17</v>
      </c>
    </row>
    <row r="972" spans="1:6" ht="12.75" customHeight="1" x14ac:dyDescent="0.2">
      <c r="A972" s="3" t="s">
        <v>1915</v>
      </c>
      <c r="B972" s="3" t="s">
        <v>1916</v>
      </c>
      <c r="C972" s="4">
        <v>3049650.4</v>
      </c>
      <c r="D972" s="4">
        <v>1040062.1</v>
      </c>
      <c r="E972" s="4">
        <v>1730.67</v>
      </c>
      <c r="F972" s="4">
        <v>4087981.83</v>
      </c>
    </row>
    <row r="973" spans="1:6" ht="12.75" customHeight="1" x14ac:dyDescent="0.2">
      <c r="A973" s="3" t="s">
        <v>1917</v>
      </c>
      <c r="B973" s="3" t="s">
        <v>1918</v>
      </c>
      <c r="C973" s="4">
        <v>521633.45</v>
      </c>
      <c r="D973" s="4">
        <v>194227.98</v>
      </c>
      <c r="E973" s="4">
        <v>259.76</v>
      </c>
      <c r="F973" s="4">
        <v>715601.67</v>
      </c>
    </row>
    <row r="974" spans="1:6" ht="12.75" customHeight="1" x14ac:dyDescent="0.2">
      <c r="A974" s="3" t="s">
        <v>1919</v>
      </c>
      <c r="B974" s="3" t="s">
        <v>1920</v>
      </c>
      <c r="C974" s="4">
        <v>2588.64</v>
      </c>
      <c r="D974" s="4">
        <v>1230.82</v>
      </c>
      <c r="E974" s="4">
        <v>0</v>
      </c>
      <c r="F974" s="4">
        <v>3819.46</v>
      </c>
    </row>
    <row r="975" spans="1:6" ht="12.75" customHeight="1" x14ac:dyDescent="0.2">
      <c r="A975" s="3" t="s">
        <v>1921</v>
      </c>
      <c r="B975" s="3" t="s">
        <v>1922</v>
      </c>
      <c r="C975" s="4">
        <v>414865.66</v>
      </c>
      <c r="D975" s="4">
        <v>136188.32999999999</v>
      </c>
      <c r="E975" s="4">
        <v>0</v>
      </c>
      <c r="F975" s="4">
        <v>551053.99</v>
      </c>
    </row>
    <row r="976" spans="1:6" ht="12.75" customHeight="1" x14ac:dyDescent="0.2">
      <c r="A976" s="3" t="s">
        <v>1923</v>
      </c>
      <c r="B976" s="3" t="s">
        <v>1924</v>
      </c>
      <c r="C976" s="4">
        <v>227053.62</v>
      </c>
      <c r="D976" s="4">
        <v>25834.13</v>
      </c>
      <c r="E976" s="4">
        <v>0</v>
      </c>
      <c r="F976" s="4">
        <v>252887.75</v>
      </c>
    </row>
    <row r="977" spans="1:6" ht="12.75" customHeight="1" x14ac:dyDescent="0.2">
      <c r="A977" s="3" t="s">
        <v>1925</v>
      </c>
      <c r="B977" s="3" t="s">
        <v>1926</v>
      </c>
      <c r="C977" s="4">
        <v>39168.32</v>
      </c>
      <c r="D977" s="4">
        <v>15224.55</v>
      </c>
      <c r="E977" s="4">
        <v>0</v>
      </c>
      <c r="F977" s="4">
        <v>54392.87</v>
      </c>
    </row>
    <row r="978" spans="1:6" ht="12.75" customHeight="1" x14ac:dyDescent="0.2">
      <c r="A978" s="3" t="s">
        <v>1927</v>
      </c>
      <c r="B978" s="3" t="s">
        <v>1928</v>
      </c>
      <c r="C978" s="4">
        <v>283331.14</v>
      </c>
      <c r="D978" s="4">
        <v>210313.32</v>
      </c>
      <c r="E978" s="4">
        <v>78336.160000000003</v>
      </c>
      <c r="F978" s="4">
        <v>415308.3</v>
      </c>
    </row>
    <row r="979" spans="1:6" ht="12.75" customHeight="1" x14ac:dyDescent="0.2">
      <c r="A979" s="3" t="s">
        <v>1929</v>
      </c>
      <c r="B979" s="3" t="s">
        <v>1930</v>
      </c>
      <c r="C979" s="4">
        <v>20496.68</v>
      </c>
      <c r="D979" s="4">
        <v>11699.13</v>
      </c>
      <c r="E979" s="4">
        <v>0</v>
      </c>
      <c r="F979" s="4">
        <v>32195.81</v>
      </c>
    </row>
    <row r="980" spans="1:6" ht="12.75" customHeight="1" x14ac:dyDescent="0.2">
      <c r="A980" s="3" t="s">
        <v>1931</v>
      </c>
      <c r="B980" s="3" t="s">
        <v>1932</v>
      </c>
      <c r="C980" s="4">
        <v>78963.78</v>
      </c>
      <c r="D980" s="4">
        <v>23230.7</v>
      </c>
      <c r="E980" s="4">
        <v>0</v>
      </c>
      <c r="F980" s="4">
        <v>102194.48</v>
      </c>
    </row>
    <row r="981" spans="1:6" ht="12.75" customHeight="1" x14ac:dyDescent="0.2">
      <c r="A981" s="3" t="s">
        <v>1933</v>
      </c>
      <c r="B981" s="3" t="s">
        <v>1934</v>
      </c>
      <c r="C981" s="4">
        <v>2244.94</v>
      </c>
      <c r="D981" s="4">
        <v>0</v>
      </c>
      <c r="E981" s="4">
        <v>0</v>
      </c>
      <c r="F981" s="4">
        <v>2244.94</v>
      </c>
    </row>
    <row r="982" spans="1:6" ht="12.75" customHeight="1" x14ac:dyDescent="0.2">
      <c r="A982" s="3" t="s">
        <v>1935</v>
      </c>
      <c r="B982" s="3" t="s">
        <v>1563</v>
      </c>
      <c r="C982" s="4">
        <v>277655.37</v>
      </c>
      <c r="D982" s="4">
        <v>137080.4</v>
      </c>
      <c r="E982" s="4">
        <v>0</v>
      </c>
      <c r="F982" s="4">
        <v>414735.77</v>
      </c>
    </row>
    <row r="983" spans="1:6" ht="12.75" customHeight="1" x14ac:dyDescent="0.2">
      <c r="A983" s="3" t="s">
        <v>1936</v>
      </c>
      <c r="B983" s="3" t="s">
        <v>1937</v>
      </c>
      <c r="C983" s="4">
        <v>5053.4399999999996</v>
      </c>
      <c r="D983" s="4">
        <v>0</v>
      </c>
      <c r="E983" s="4">
        <v>0</v>
      </c>
      <c r="F983" s="4">
        <v>5053.4399999999996</v>
      </c>
    </row>
    <row r="984" spans="1:6" ht="12.75" customHeight="1" x14ac:dyDescent="0.2">
      <c r="A984" s="3" t="s">
        <v>1938</v>
      </c>
      <c r="B984" s="3" t="s">
        <v>1939</v>
      </c>
      <c r="C984" s="4">
        <v>15551.7</v>
      </c>
      <c r="D984" s="4">
        <v>12690.28</v>
      </c>
      <c r="E984" s="4">
        <v>0</v>
      </c>
      <c r="F984" s="4">
        <v>28241.98</v>
      </c>
    </row>
    <row r="985" spans="1:6" ht="12.75" customHeight="1" x14ac:dyDescent="0.2">
      <c r="A985" s="3" t="s">
        <v>1940</v>
      </c>
      <c r="B985" s="3" t="s">
        <v>1941</v>
      </c>
      <c r="C985" s="4">
        <v>104372.28</v>
      </c>
      <c r="D985" s="4">
        <v>0</v>
      </c>
      <c r="E985" s="4">
        <v>0</v>
      </c>
      <c r="F985" s="4">
        <v>104372.28</v>
      </c>
    </row>
    <row r="986" spans="1:6" ht="12.75" customHeight="1" x14ac:dyDescent="0.2">
      <c r="A986" s="3" t="s">
        <v>1942</v>
      </c>
      <c r="B986" s="3" t="s">
        <v>1943</v>
      </c>
      <c r="C986" s="4">
        <v>107497.38</v>
      </c>
      <c r="D986" s="4">
        <v>47319.03</v>
      </c>
      <c r="E986" s="4">
        <v>0</v>
      </c>
      <c r="F986" s="4">
        <v>154816.41</v>
      </c>
    </row>
    <row r="987" spans="1:6" ht="12.75" customHeight="1" x14ac:dyDescent="0.2">
      <c r="A987" s="3" t="s">
        <v>1944</v>
      </c>
      <c r="B987" s="3" t="s">
        <v>1945</v>
      </c>
      <c r="C987" s="4">
        <v>13371.33</v>
      </c>
      <c r="D987" s="4">
        <v>11094.73</v>
      </c>
      <c r="E987" s="4">
        <v>0</v>
      </c>
      <c r="F987" s="4">
        <v>24466.06</v>
      </c>
    </row>
    <row r="988" spans="1:6" ht="12.75" customHeight="1" x14ac:dyDescent="0.2">
      <c r="A988" s="3" t="s">
        <v>1946</v>
      </c>
      <c r="B988" s="3" t="s">
        <v>1947</v>
      </c>
      <c r="C988" s="4">
        <v>15236.03</v>
      </c>
      <c r="D988" s="4">
        <v>9360.56</v>
      </c>
      <c r="E988" s="4">
        <v>0</v>
      </c>
      <c r="F988" s="4">
        <v>24596.59</v>
      </c>
    </row>
    <row r="989" spans="1:6" ht="12.75" customHeight="1" x14ac:dyDescent="0.2">
      <c r="A989" s="3" t="s">
        <v>1948</v>
      </c>
      <c r="B989" s="3" t="s">
        <v>1949</v>
      </c>
      <c r="C989" s="4">
        <v>89960.25</v>
      </c>
      <c r="D989" s="4">
        <v>33260.269999999997</v>
      </c>
      <c r="E989" s="4">
        <v>0</v>
      </c>
      <c r="F989" s="4">
        <v>123220.52</v>
      </c>
    </row>
    <row r="990" spans="1:6" ht="12.75" customHeight="1" x14ac:dyDescent="0.2">
      <c r="A990" s="3" t="s">
        <v>1950</v>
      </c>
      <c r="B990" s="3" t="s">
        <v>1951</v>
      </c>
      <c r="C990" s="4">
        <v>31294.47</v>
      </c>
      <c r="D990" s="4">
        <v>21194.13</v>
      </c>
      <c r="E990" s="4">
        <v>0</v>
      </c>
      <c r="F990" s="4">
        <v>52488.6</v>
      </c>
    </row>
    <row r="991" spans="1:6" ht="12.75" customHeight="1" x14ac:dyDescent="0.2">
      <c r="A991" s="3" t="s">
        <v>1952</v>
      </c>
      <c r="B991" s="3" t="s">
        <v>1953</v>
      </c>
      <c r="C991" s="4">
        <v>14274.34</v>
      </c>
      <c r="D991" s="4">
        <v>9584.4</v>
      </c>
      <c r="E991" s="4">
        <v>0</v>
      </c>
      <c r="F991" s="4">
        <v>23858.74</v>
      </c>
    </row>
    <row r="992" spans="1:6" ht="12.75" customHeight="1" x14ac:dyDescent="0.2">
      <c r="A992" s="3" t="s">
        <v>1954</v>
      </c>
      <c r="B992" s="3" t="s">
        <v>1955</v>
      </c>
      <c r="C992" s="4">
        <v>78088.22</v>
      </c>
      <c r="D992" s="4">
        <v>39285.449999999997</v>
      </c>
      <c r="E992" s="4">
        <v>0</v>
      </c>
      <c r="F992" s="4">
        <v>117373.67</v>
      </c>
    </row>
    <row r="993" spans="1:6" ht="12.75" customHeight="1" x14ac:dyDescent="0.2">
      <c r="A993" s="3" t="s">
        <v>1956</v>
      </c>
      <c r="B993" s="3" t="s">
        <v>1957</v>
      </c>
      <c r="C993" s="4">
        <v>0</v>
      </c>
      <c r="D993" s="4">
        <v>230.74</v>
      </c>
      <c r="E993" s="4">
        <v>0</v>
      </c>
      <c r="F993" s="4">
        <v>230.74</v>
      </c>
    </row>
    <row r="994" spans="1:6" ht="12.75" customHeight="1" x14ac:dyDescent="0.2">
      <c r="A994" s="3" t="s">
        <v>1958</v>
      </c>
      <c r="B994" s="3" t="s">
        <v>1959</v>
      </c>
      <c r="C994" s="4">
        <v>138.51</v>
      </c>
      <c r="D994" s="4">
        <v>8942.82</v>
      </c>
      <c r="E994" s="4">
        <v>0</v>
      </c>
      <c r="F994" s="4">
        <v>9081.33</v>
      </c>
    </row>
    <row r="995" spans="1:6" ht="12.75" customHeight="1" x14ac:dyDescent="0.2">
      <c r="A995" s="3" t="s">
        <v>1960</v>
      </c>
      <c r="B995" s="3" t="s">
        <v>1961</v>
      </c>
      <c r="C995" s="4">
        <v>11779.31</v>
      </c>
      <c r="D995" s="4">
        <v>56443.62</v>
      </c>
      <c r="E995" s="4">
        <v>0</v>
      </c>
      <c r="F995" s="4">
        <v>68222.929999999993</v>
      </c>
    </row>
    <row r="996" spans="1:6" ht="12.75" customHeight="1" x14ac:dyDescent="0.2">
      <c r="A996" s="3" t="s">
        <v>1962</v>
      </c>
      <c r="B996" s="3" t="s">
        <v>1963</v>
      </c>
      <c r="C996" s="4">
        <v>475.36</v>
      </c>
      <c r="D996" s="4">
        <v>658.15</v>
      </c>
      <c r="E996" s="4">
        <v>0</v>
      </c>
      <c r="F996" s="4">
        <v>1133.51</v>
      </c>
    </row>
    <row r="997" spans="1:6" ht="12.75" customHeight="1" x14ac:dyDescent="0.2">
      <c r="A997" s="3" t="s">
        <v>1964</v>
      </c>
      <c r="B997" s="3" t="s">
        <v>1965</v>
      </c>
      <c r="C997" s="4">
        <f>SUM(C998:C998)</f>
        <v>2701867.42</v>
      </c>
      <c r="D997" s="4">
        <f>SUM(D998:D998)</f>
        <v>954101.09</v>
      </c>
      <c r="E997" s="4">
        <f>SUM(E998:E998)</f>
        <v>4738.54</v>
      </c>
      <c r="F997" s="4">
        <f>SUM(F998:F998)</f>
        <v>3651229.97</v>
      </c>
    </row>
    <row r="998" spans="1:6" ht="12.75" customHeight="1" x14ac:dyDescent="0.2">
      <c r="A998" s="3" t="s">
        <v>1966</v>
      </c>
      <c r="B998" s="3" t="s">
        <v>1967</v>
      </c>
      <c r="C998" s="4">
        <v>2701867.42</v>
      </c>
      <c r="D998" s="4">
        <v>954101.09</v>
      </c>
      <c r="E998" s="4">
        <v>4738.54</v>
      </c>
      <c r="F998" s="4">
        <v>3651229.97</v>
      </c>
    </row>
    <row r="999" spans="1:6" ht="12.75" customHeight="1" x14ac:dyDescent="0.2">
      <c r="A999" s="3" t="s">
        <v>1968</v>
      </c>
      <c r="B999" s="3" t="s">
        <v>1643</v>
      </c>
      <c r="C999" s="4">
        <f>SUM(C1000:C1003)</f>
        <v>7115640.9100000011</v>
      </c>
      <c r="D999" s="4">
        <f>SUM(D1000:D1003)</f>
        <v>3027234.3099999996</v>
      </c>
      <c r="E999" s="4">
        <f>SUM(E1000:E1003)</f>
        <v>292023.67</v>
      </c>
      <c r="F999" s="4">
        <f>SUM(F1000:F1003)</f>
        <v>9850851.5500000007</v>
      </c>
    </row>
    <row r="1000" spans="1:6" ht="12.75" customHeight="1" x14ac:dyDescent="0.2">
      <c r="A1000" s="3" t="s">
        <v>1969</v>
      </c>
      <c r="B1000" s="3" t="s">
        <v>1970</v>
      </c>
      <c r="C1000" s="4">
        <v>3829592.18</v>
      </c>
      <c r="D1000" s="4">
        <v>1701348.18</v>
      </c>
      <c r="E1000" s="4">
        <v>117197.7</v>
      </c>
      <c r="F1000" s="4">
        <v>5413742.6600000001</v>
      </c>
    </row>
    <row r="1001" spans="1:6" ht="12.75" customHeight="1" x14ac:dyDescent="0.2">
      <c r="A1001" s="3" t="s">
        <v>1971</v>
      </c>
      <c r="B1001" s="3" t="s">
        <v>1972</v>
      </c>
      <c r="C1001" s="4">
        <v>2826352.46</v>
      </c>
      <c r="D1001" s="4">
        <v>1102584.3600000001</v>
      </c>
      <c r="E1001" s="4">
        <v>104634.63</v>
      </c>
      <c r="F1001" s="4">
        <v>3824302.19</v>
      </c>
    </row>
    <row r="1002" spans="1:6" ht="12.75" customHeight="1" x14ac:dyDescent="0.2">
      <c r="A1002" s="3" t="s">
        <v>1973</v>
      </c>
      <c r="B1002" s="3" t="s">
        <v>1974</v>
      </c>
      <c r="C1002" s="4">
        <v>233508.94</v>
      </c>
      <c r="D1002" s="4">
        <v>135186.76</v>
      </c>
      <c r="E1002" s="4">
        <v>64685.8</v>
      </c>
      <c r="F1002" s="4">
        <v>304009.90000000002</v>
      </c>
    </row>
    <row r="1003" spans="1:6" ht="12.75" customHeight="1" x14ac:dyDescent="0.2">
      <c r="A1003" s="3" t="s">
        <v>1975</v>
      </c>
      <c r="B1003" s="3" t="s">
        <v>1976</v>
      </c>
      <c r="C1003" s="4">
        <v>226187.33</v>
      </c>
      <c r="D1003" s="4">
        <v>88115.01</v>
      </c>
      <c r="E1003" s="4">
        <v>5505.54</v>
      </c>
      <c r="F1003" s="4">
        <v>308796.79999999999</v>
      </c>
    </row>
    <row r="1004" spans="1:6" ht="12.75" customHeight="1" x14ac:dyDescent="0.2">
      <c r="A1004" s="3" t="s">
        <v>1977</v>
      </c>
      <c r="B1004" s="3" t="s">
        <v>1978</v>
      </c>
      <c r="C1004" s="4">
        <f>SUM(C1005:C1027)</f>
        <v>40890763.640000001</v>
      </c>
      <c r="D1004" s="4">
        <f>SUM(D1005:D1027)</f>
        <v>13115341.060000002</v>
      </c>
      <c r="E1004" s="4">
        <f>SUM(E1005:E1027)</f>
        <v>605.03</v>
      </c>
      <c r="F1004" s="4">
        <f>SUM(F1005:F1027)</f>
        <v>54005499.670000002</v>
      </c>
    </row>
    <row r="1005" spans="1:6" ht="12.75" customHeight="1" x14ac:dyDescent="0.2">
      <c r="A1005" s="3" t="s">
        <v>1979</v>
      </c>
      <c r="B1005" s="3" t="s">
        <v>1980</v>
      </c>
      <c r="C1005" s="4">
        <v>10530457.17</v>
      </c>
      <c r="D1005" s="4">
        <v>2797178.47</v>
      </c>
      <c r="E1005" s="4">
        <v>605.03</v>
      </c>
      <c r="F1005" s="4">
        <v>13327030.609999999</v>
      </c>
    </row>
    <row r="1006" spans="1:6" ht="12.75" customHeight="1" x14ac:dyDescent="0.2">
      <c r="A1006" s="3" t="s">
        <v>1981</v>
      </c>
      <c r="B1006" s="3" t="s">
        <v>1982</v>
      </c>
      <c r="C1006" s="4">
        <v>1445688.55</v>
      </c>
      <c r="D1006" s="4">
        <v>563644.49</v>
      </c>
      <c r="E1006" s="4">
        <v>0</v>
      </c>
      <c r="F1006" s="4">
        <v>2009333.04</v>
      </c>
    </row>
    <row r="1007" spans="1:6" ht="12.75" customHeight="1" x14ac:dyDescent="0.2">
      <c r="A1007" s="3" t="s">
        <v>1983</v>
      </c>
      <c r="B1007" s="3" t="s">
        <v>1984</v>
      </c>
      <c r="C1007" s="4">
        <v>1340019.6100000001</v>
      </c>
      <c r="D1007" s="4">
        <v>0</v>
      </c>
      <c r="E1007" s="4">
        <v>0</v>
      </c>
      <c r="F1007" s="4">
        <v>1340019.6100000001</v>
      </c>
    </row>
    <row r="1008" spans="1:6" ht="12.75" customHeight="1" x14ac:dyDescent="0.2">
      <c r="A1008" s="3" t="s">
        <v>1985</v>
      </c>
      <c r="B1008" s="3" t="s">
        <v>1986</v>
      </c>
      <c r="C1008" s="4">
        <v>1828458.29</v>
      </c>
      <c r="D1008" s="4">
        <v>375893.85</v>
      </c>
      <c r="E1008" s="4">
        <v>0</v>
      </c>
      <c r="F1008" s="4">
        <v>2204352.14</v>
      </c>
    </row>
    <row r="1009" spans="1:6" ht="12.75" customHeight="1" x14ac:dyDescent="0.2">
      <c r="A1009" s="3" t="s">
        <v>1987</v>
      </c>
      <c r="B1009" s="3" t="s">
        <v>1988</v>
      </c>
      <c r="C1009" s="4">
        <v>3677532.29</v>
      </c>
      <c r="D1009" s="4">
        <v>0</v>
      </c>
      <c r="E1009" s="4">
        <v>0</v>
      </c>
      <c r="F1009" s="4">
        <v>3677532.29</v>
      </c>
    </row>
    <row r="1010" spans="1:6" ht="12.75" customHeight="1" x14ac:dyDescent="0.2">
      <c r="A1010" s="3" t="s">
        <v>1989</v>
      </c>
      <c r="B1010" s="3" t="s">
        <v>1990</v>
      </c>
      <c r="C1010" s="4">
        <v>4673910.79</v>
      </c>
      <c r="D1010" s="4">
        <v>1541942</v>
      </c>
      <c r="E1010" s="4">
        <v>0</v>
      </c>
      <c r="F1010" s="4">
        <v>6215852.79</v>
      </c>
    </row>
    <row r="1011" spans="1:6" ht="12.75" customHeight="1" x14ac:dyDescent="0.2">
      <c r="A1011" s="3" t="s">
        <v>1991</v>
      </c>
      <c r="B1011" s="3" t="s">
        <v>1992</v>
      </c>
      <c r="C1011" s="4">
        <v>190359.77</v>
      </c>
      <c r="D1011" s="4">
        <v>7328.73</v>
      </c>
      <c r="E1011" s="4">
        <v>0</v>
      </c>
      <c r="F1011" s="4">
        <v>197688.5</v>
      </c>
    </row>
    <row r="1012" spans="1:6" ht="12.75" customHeight="1" x14ac:dyDescent="0.2">
      <c r="A1012" s="3" t="s">
        <v>1993</v>
      </c>
      <c r="B1012" s="3" t="s">
        <v>1994</v>
      </c>
      <c r="C1012" s="4">
        <v>339846</v>
      </c>
      <c r="D1012" s="4">
        <v>210702</v>
      </c>
      <c r="E1012" s="4">
        <v>0</v>
      </c>
      <c r="F1012" s="4">
        <v>550548</v>
      </c>
    </row>
    <row r="1013" spans="1:6" ht="12.75" customHeight="1" x14ac:dyDescent="0.2">
      <c r="A1013" s="3" t="s">
        <v>1995</v>
      </c>
      <c r="B1013" s="3" t="s">
        <v>1996</v>
      </c>
      <c r="C1013" s="4">
        <v>982146.53</v>
      </c>
      <c r="D1013" s="4">
        <v>326858.64</v>
      </c>
      <c r="E1013" s="4">
        <v>0</v>
      </c>
      <c r="F1013" s="4">
        <v>1309005.17</v>
      </c>
    </row>
    <row r="1014" spans="1:6" ht="12.75" customHeight="1" x14ac:dyDescent="0.2">
      <c r="A1014" s="3" t="s">
        <v>1997</v>
      </c>
      <c r="B1014" s="3" t="s">
        <v>1998</v>
      </c>
      <c r="C1014" s="4">
        <v>1255693.99</v>
      </c>
      <c r="D1014" s="4">
        <v>340035.19</v>
      </c>
      <c r="E1014" s="4">
        <v>0</v>
      </c>
      <c r="F1014" s="4">
        <v>1595729.18</v>
      </c>
    </row>
    <row r="1015" spans="1:6" ht="12.75" customHeight="1" x14ac:dyDescent="0.2">
      <c r="A1015" s="3" t="s">
        <v>1999</v>
      </c>
      <c r="B1015" s="3" t="s">
        <v>2000</v>
      </c>
      <c r="C1015" s="4">
        <v>5531834.29</v>
      </c>
      <c r="D1015" s="4">
        <v>1951794</v>
      </c>
      <c r="E1015" s="4">
        <v>0</v>
      </c>
      <c r="F1015" s="4">
        <v>7483628.29</v>
      </c>
    </row>
    <row r="1016" spans="1:6" ht="12.75" customHeight="1" x14ac:dyDescent="0.2">
      <c r="A1016" s="3" t="s">
        <v>2001</v>
      </c>
      <c r="B1016" s="3" t="s">
        <v>2002</v>
      </c>
      <c r="C1016" s="4">
        <v>45320.57</v>
      </c>
      <c r="D1016" s="4">
        <v>29294.97</v>
      </c>
      <c r="E1016" s="4">
        <v>0</v>
      </c>
      <c r="F1016" s="4">
        <v>74615.539999999994</v>
      </c>
    </row>
    <row r="1017" spans="1:6" ht="12.75" customHeight="1" x14ac:dyDescent="0.2">
      <c r="A1017" s="3" t="s">
        <v>2003</v>
      </c>
      <c r="B1017" s="3" t="s">
        <v>2004</v>
      </c>
      <c r="C1017" s="4">
        <v>1168106.99</v>
      </c>
      <c r="D1017" s="4">
        <v>344572.14</v>
      </c>
      <c r="E1017" s="4">
        <v>0</v>
      </c>
      <c r="F1017" s="4">
        <v>1512679.13</v>
      </c>
    </row>
    <row r="1018" spans="1:6" ht="12.75" customHeight="1" x14ac:dyDescent="0.2">
      <c r="A1018" s="3" t="s">
        <v>2005</v>
      </c>
      <c r="B1018" s="3" t="s">
        <v>2006</v>
      </c>
      <c r="C1018" s="4">
        <v>6311101.9800000004</v>
      </c>
      <c r="D1018" s="4">
        <v>1880316</v>
      </c>
      <c r="E1018" s="4">
        <v>0</v>
      </c>
      <c r="F1018" s="4">
        <v>8191417.9800000004</v>
      </c>
    </row>
    <row r="1019" spans="1:6" ht="12.75" customHeight="1" x14ac:dyDescent="0.2">
      <c r="A1019" s="3" t="s">
        <v>2007</v>
      </c>
      <c r="B1019" s="3" t="s">
        <v>2008</v>
      </c>
      <c r="C1019" s="4">
        <v>975.03</v>
      </c>
      <c r="D1019" s="4">
        <v>1598.16</v>
      </c>
      <c r="E1019" s="4">
        <v>0</v>
      </c>
      <c r="F1019" s="4">
        <v>2573.19</v>
      </c>
    </row>
    <row r="1020" spans="1:6" ht="12.75" customHeight="1" x14ac:dyDescent="0.2">
      <c r="A1020" s="3" t="s">
        <v>2009</v>
      </c>
      <c r="B1020" s="3" t="s">
        <v>2010</v>
      </c>
      <c r="C1020" s="4">
        <v>29571</v>
      </c>
      <c r="D1020" s="4">
        <v>133071</v>
      </c>
      <c r="E1020" s="4">
        <v>0</v>
      </c>
      <c r="F1020" s="4">
        <v>162642</v>
      </c>
    </row>
    <row r="1021" spans="1:6" ht="12.75" customHeight="1" x14ac:dyDescent="0.2">
      <c r="A1021" s="3" t="s">
        <v>2011</v>
      </c>
      <c r="B1021" s="3" t="s">
        <v>2012</v>
      </c>
      <c r="C1021" s="4">
        <v>202946.88</v>
      </c>
      <c r="D1021" s="4">
        <v>0</v>
      </c>
      <c r="E1021" s="4">
        <v>0</v>
      </c>
      <c r="F1021" s="4">
        <v>202946.88</v>
      </c>
    </row>
    <row r="1022" spans="1:6" ht="12.75" customHeight="1" x14ac:dyDescent="0.2">
      <c r="A1022" s="3" t="s">
        <v>2013</v>
      </c>
      <c r="B1022" s="3" t="s">
        <v>2014</v>
      </c>
      <c r="C1022" s="4">
        <v>222556.52</v>
      </c>
      <c r="D1022" s="4">
        <v>55647.75</v>
      </c>
      <c r="E1022" s="4">
        <v>0</v>
      </c>
      <c r="F1022" s="4">
        <v>278204.27</v>
      </c>
    </row>
    <row r="1023" spans="1:6" ht="12.75" customHeight="1" x14ac:dyDescent="0.2">
      <c r="A1023" s="3" t="s">
        <v>2015</v>
      </c>
      <c r="B1023" s="3" t="s">
        <v>2016</v>
      </c>
      <c r="C1023" s="4">
        <v>220768.87</v>
      </c>
      <c r="D1023" s="4">
        <v>119386.88</v>
      </c>
      <c r="E1023" s="4">
        <v>0</v>
      </c>
      <c r="F1023" s="4">
        <v>340155.75</v>
      </c>
    </row>
    <row r="1024" spans="1:6" ht="12.75" customHeight="1" x14ac:dyDescent="0.2">
      <c r="A1024" s="3" t="s">
        <v>2017</v>
      </c>
      <c r="B1024" s="3" t="s">
        <v>2018</v>
      </c>
      <c r="C1024" s="4">
        <v>100852.13</v>
      </c>
      <c r="D1024" s="4">
        <v>51853.98</v>
      </c>
      <c r="E1024" s="4">
        <v>0</v>
      </c>
      <c r="F1024" s="4">
        <v>152706.10999999999</v>
      </c>
    </row>
    <row r="1025" spans="1:6" ht="12.75" customHeight="1" x14ac:dyDescent="0.2">
      <c r="A1025" s="3" t="s">
        <v>2019</v>
      </c>
      <c r="B1025" s="3" t="s">
        <v>2020</v>
      </c>
      <c r="C1025" s="4">
        <v>162422.22</v>
      </c>
      <c r="D1025" s="4">
        <v>384249.42</v>
      </c>
      <c r="E1025" s="4">
        <v>0</v>
      </c>
      <c r="F1025" s="4">
        <v>546671.64</v>
      </c>
    </row>
    <row r="1026" spans="1:6" ht="12.75" customHeight="1" x14ac:dyDescent="0.2">
      <c r="A1026" s="3" t="s">
        <v>2021</v>
      </c>
      <c r="B1026" s="3" t="s">
        <v>2022</v>
      </c>
      <c r="C1026" s="4">
        <v>612180</v>
      </c>
      <c r="D1026" s="4">
        <v>1952820</v>
      </c>
      <c r="E1026" s="4">
        <v>0</v>
      </c>
      <c r="F1026" s="4">
        <v>2565000</v>
      </c>
    </row>
    <row r="1027" spans="1:6" ht="12.75" customHeight="1" x14ac:dyDescent="0.2">
      <c r="A1027" s="3" t="s">
        <v>2023</v>
      </c>
      <c r="B1027" s="3" t="s">
        <v>2024</v>
      </c>
      <c r="C1027" s="4">
        <v>18014.169999999998</v>
      </c>
      <c r="D1027" s="4">
        <v>47153.39</v>
      </c>
      <c r="E1027" s="4">
        <v>0</v>
      </c>
      <c r="F1027" s="4">
        <v>65167.56</v>
      </c>
    </row>
    <row r="1028" spans="1:6" ht="12.75" customHeight="1" x14ac:dyDescent="0.2">
      <c r="A1028" s="3" t="s">
        <v>2025</v>
      </c>
      <c r="B1028" s="3" t="s">
        <v>243</v>
      </c>
      <c r="C1028" s="4">
        <f>SUM(C1029:C1059)</f>
        <v>11907419.470000003</v>
      </c>
      <c r="D1028" s="4">
        <f>SUM(D1029:D1059)</f>
        <v>7161183.4700000016</v>
      </c>
      <c r="E1028" s="4">
        <f>SUM(E1029:E1059)</f>
        <v>1153884.4100000004</v>
      </c>
      <c r="F1028" s="4">
        <f>SUM(F1029:F1059)</f>
        <v>17914718.530000001</v>
      </c>
    </row>
    <row r="1029" spans="1:6" ht="12.75" customHeight="1" x14ac:dyDescent="0.2">
      <c r="A1029" s="3" t="s">
        <v>2026</v>
      </c>
      <c r="B1029" s="3" t="s">
        <v>245</v>
      </c>
      <c r="C1029" s="4">
        <v>3814303.74</v>
      </c>
      <c r="D1029" s="4">
        <v>1394402.88</v>
      </c>
      <c r="E1029" s="4">
        <v>743955.26</v>
      </c>
      <c r="F1029" s="4">
        <v>4464751.3600000003</v>
      </c>
    </row>
    <row r="1030" spans="1:6" ht="12.75" customHeight="1" x14ac:dyDescent="0.2">
      <c r="A1030" s="3" t="s">
        <v>2027</v>
      </c>
      <c r="B1030" s="3" t="s">
        <v>259</v>
      </c>
      <c r="C1030" s="4">
        <v>2013109.44</v>
      </c>
      <c r="D1030" s="4">
        <v>1046215.24</v>
      </c>
      <c r="E1030" s="4">
        <v>158429</v>
      </c>
      <c r="F1030" s="4">
        <v>2900895.68</v>
      </c>
    </row>
    <row r="1031" spans="1:6" ht="12.75" customHeight="1" x14ac:dyDescent="0.2">
      <c r="A1031" s="3" t="s">
        <v>2028</v>
      </c>
      <c r="B1031" s="3" t="s">
        <v>265</v>
      </c>
      <c r="C1031" s="4">
        <v>495311.07</v>
      </c>
      <c r="D1031" s="4">
        <v>230219.35</v>
      </c>
      <c r="E1031" s="4">
        <v>11345.38</v>
      </c>
      <c r="F1031" s="4">
        <v>714185.04</v>
      </c>
    </row>
    <row r="1032" spans="1:6" ht="12.75" customHeight="1" x14ac:dyDescent="0.2">
      <c r="A1032" s="3" t="s">
        <v>2029</v>
      </c>
      <c r="B1032" s="3" t="s">
        <v>2030</v>
      </c>
      <c r="C1032" s="4">
        <v>90783.14</v>
      </c>
      <c r="D1032" s="4">
        <v>14048.83</v>
      </c>
      <c r="E1032" s="4">
        <v>382.03</v>
      </c>
      <c r="F1032" s="4">
        <v>104449.94</v>
      </c>
    </row>
    <row r="1033" spans="1:6" ht="12.75" customHeight="1" x14ac:dyDescent="0.2">
      <c r="A1033" s="3" t="s">
        <v>2031</v>
      </c>
      <c r="B1033" s="3" t="s">
        <v>2032</v>
      </c>
      <c r="C1033" s="4">
        <v>70948.789999999994</v>
      </c>
      <c r="D1033" s="4">
        <v>82292.789999999994</v>
      </c>
      <c r="E1033" s="4">
        <v>7871.56</v>
      </c>
      <c r="F1033" s="4">
        <v>145370.01999999999</v>
      </c>
    </row>
    <row r="1034" spans="1:6" ht="12.75" customHeight="1" x14ac:dyDescent="0.2">
      <c r="A1034" s="3" t="s">
        <v>2033</v>
      </c>
      <c r="B1034" s="3" t="s">
        <v>2034</v>
      </c>
      <c r="C1034" s="4">
        <v>1168920.32</v>
      </c>
      <c r="D1034" s="4">
        <v>459891.63</v>
      </c>
      <c r="E1034" s="4">
        <v>2742.03</v>
      </c>
      <c r="F1034" s="4">
        <v>1626069.92</v>
      </c>
    </row>
    <row r="1035" spans="1:6" ht="12.75" customHeight="1" x14ac:dyDescent="0.2">
      <c r="A1035" s="3" t="s">
        <v>2035</v>
      </c>
      <c r="B1035" s="3" t="s">
        <v>2036</v>
      </c>
      <c r="C1035" s="4">
        <v>-0.23</v>
      </c>
      <c r="D1035" s="4">
        <v>344037.86</v>
      </c>
      <c r="E1035" s="4">
        <v>144770.46</v>
      </c>
      <c r="F1035" s="4">
        <v>199267.17</v>
      </c>
    </row>
    <row r="1036" spans="1:6" ht="12.75" customHeight="1" x14ac:dyDescent="0.2">
      <c r="A1036" s="3" t="s">
        <v>2037</v>
      </c>
      <c r="B1036" s="3" t="s">
        <v>2038</v>
      </c>
      <c r="C1036" s="4">
        <v>110625.32</v>
      </c>
      <c r="D1036" s="4">
        <v>58200.24</v>
      </c>
      <c r="E1036" s="4">
        <v>15.25</v>
      </c>
      <c r="F1036" s="4">
        <v>168810.31</v>
      </c>
    </row>
    <row r="1037" spans="1:6" ht="12.75" customHeight="1" x14ac:dyDescent="0.2">
      <c r="A1037" s="3" t="s">
        <v>2039</v>
      </c>
      <c r="B1037" s="3" t="s">
        <v>2040</v>
      </c>
      <c r="C1037" s="4">
        <v>366151.51</v>
      </c>
      <c r="D1037" s="4">
        <v>198847.33</v>
      </c>
      <c r="E1037" s="4">
        <v>19550.3</v>
      </c>
      <c r="F1037" s="4">
        <v>545448.54</v>
      </c>
    </row>
    <row r="1038" spans="1:6" ht="12.75" customHeight="1" x14ac:dyDescent="0.2">
      <c r="A1038" s="3" t="s">
        <v>2041</v>
      </c>
      <c r="B1038" s="3" t="s">
        <v>261</v>
      </c>
      <c r="C1038" s="4">
        <v>10038.67</v>
      </c>
      <c r="D1038" s="4">
        <v>3758.68</v>
      </c>
      <c r="E1038" s="4">
        <v>33.08</v>
      </c>
      <c r="F1038" s="4">
        <v>13764.27</v>
      </c>
    </row>
    <row r="1039" spans="1:6" ht="12.75" customHeight="1" x14ac:dyDescent="0.2">
      <c r="A1039" s="3" t="s">
        <v>2042</v>
      </c>
      <c r="B1039" s="3" t="s">
        <v>2043</v>
      </c>
      <c r="C1039" s="4">
        <v>29837.69</v>
      </c>
      <c r="D1039" s="4">
        <v>0</v>
      </c>
      <c r="E1039" s="4">
        <v>0</v>
      </c>
      <c r="F1039" s="4">
        <v>29837.69</v>
      </c>
    </row>
    <row r="1040" spans="1:6" ht="12.75" customHeight="1" x14ac:dyDescent="0.2">
      <c r="A1040" s="3" t="s">
        <v>2044</v>
      </c>
      <c r="B1040" s="3" t="s">
        <v>2045</v>
      </c>
      <c r="C1040" s="4">
        <v>35898.25</v>
      </c>
      <c r="D1040" s="4">
        <v>10239.719999999999</v>
      </c>
      <c r="E1040" s="4">
        <v>0</v>
      </c>
      <c r="F1040" s="4">
        <v>46137.97</v>
      </c>
    </row>
    <row r="1041" spans="1:6" ht="12.75" customHeight="1" x14ac:dyDescent="0.2">
      <c r="A1041" s="3" t="s">
        <v>2046</v>
      </c>
      <c r="B1041" s="3" t="s">
        <v>2047</v>
      </c>
      <c r="C1041" s="4">
        <v>423382.65</v>
      </c>
      <c r="D1041" s="4">
        <v>0</v>
      </c>
      <c r="E1041" s="4">
        <v>0</v>
      </c>
      <c r="F1041" s="4">
        <v>423382.65</v>
      </c>
    </row>
    <row r="1042" spans="1:6" ht="12.75" customHeight="1" x14ac:dyDescent="0.2">
      <c r="A1042" s="3" t="s">
        <v>2048</v>
      </c>
      <c r="B1042" s="3" t="s">
        <v>2049</v>
      </c>
      <c r="C1042" s="4">
        <v>725400</v>
      </c>
      <c r="D1042" s="4">
        <v>209521.44</v>
      </c>
      <c r="E1042" s="4">
        <v>0</v>
      </c>
      <c r="F1042" s="4">
        <v>934921.44</v>
      </c>
    </row>
    <row r="1043" spans="1:6" ht="12.75" customHeight="1" x14ac:dyDescent="0.2">
      <c r="A1043" s="3" t="s">
        <v>2050</v>
      </c>
      <c r="B1043" s="3" t="s">
        <v>2051</v>
      </c>
      <c r="C1043" s="4">
        <v>85277.14</v>
      </c>
      <c r="D1043" s="4">
        <v>0</v>
      </c>
      <c r="E1043" s="4">
        <v>0</v>
      </c>
      <c r="F1043" s="4">
        <v>85277.14</v>
      </c>
    </row>
    <row r="1044" spans="1:6" ht="12.75" customHeight="1" x14ac:dyDescent="0.2">
      <c r="A1044" s="3" t="s">
        <v>2052</v>
      </c>
      <c r="B1044" s="3" t="s">
        <v>2053</v>
      </c>
      <c r="C1044" s="4">
        <v>421871.93</v>
      </c>
      <c r="D1044" s="4">
        <v>565011.77</v>
      </c>
      <c r="E1044" s="4">
        <v>9.84</v>
      </c>
      <c r="F1044" s="4">
        <v>986873.86</v>
      </c>
    </row>
    <row r="1045" spans="1:6" ht="12.75" customHeight="1" x14ac:dyDescent="0.2">
      <c r="A1045" s="3" t="s">
        <v>2054</v>
      </c>
      <c r="B1045" s="3" t="s">
        <v>2055</v>
      </c>
      <c r="C1045" s="4">
        <v>-0.04</v>
      </c>
      <c r="D1045" s="4">
        <v>0.09</v>
      </c>
      <c r="E1045" s="4">
        <v>60746.99</v>
      </c>
      <c r="F1045" s="4">
        <v>-60746.94</v>
      </c>
    </row>
    <row r="1046" spans="1:6" ht="12.75" customHeight="1" x14ac:dyDescent="0.2">
      <c r="A1046" s="3" t="s">
        <v>2056</v>
      </c>
      <c r="B1046" s="3" t="s">
        <v>2057</v>
      </c>
      <c r="C1046" s="4">
        <v>57130.55</v>
      </c>
      <c r="D1046" s="4">
        <v>144474.35999999999</v>
      </c>
      <c r="E1046" s="4">
        <v>100.7</v>
      </c>
      <c r="F1046" s="4">
        <v>201504.21</v>
      </c>
    </row>
    <row r="1047" spans="1:6" ht="12.75" customHeight="1" x14ac:dyDescent="0.2">
      <c r="A1047" s="3" t="s">
        <v>2058</v>
      </c>
      <c r="B1047" s="3" t="s">
        <v>2059</v>
      </c>
      <c r="C1047" s="4">
        <v>9697.9500000000007</v>
      </c>
      <c r="D1047" s="4">
        <v>1579.32</v>
      </c>
      <c r="E1047" s="4">
        <v>0</v>
      </c>
      <c r="F1047" s="4">
        <v>11277.27</v>
      </c>
    </row>
    <row r="1048" spans="1:6" ht="12.75" customHeight="1" x14ac:dyDescent="0.2">
      <c r="A1048" s="3" t="s">
        <v>2060</v>
      </c>
      <c r="B1048" s="3" t="s">
        <v>2061</v>
      </c>
      <c r="C1048" s="4">
        <v>316475.46000000002</v>
      </c>
      <c r="D1048" s="4">
        <v>263056.64000000001</v>
      </c>
      <c r="E1048" s="4">
        <v>3872.84</v>
      </c>
      <c r="F1048" s="4">
        <v>575659.26</v>
      </c>
    </row>
    <row r="1049" spans="1:6" ht="12.75" customHeight="1" x14ac:dyDescent="0.2">
      <c r="A1049" s="3" t="s">
        <v>2062</v>
      </c>
      <c r="B1049" s="3" t="s">
        <v>2063</v>
      </c>
      <c r="C1049" s="4">
        <v>27363.32</v>
      </c>
      <c r="D1049" s="4">
        <v>10180.719999999999</v>
      </c>
      <c r="E1049" s="4">
        <v>0</v>
      </c>
      <c r="F1049" s="4">
        <v>37544.04</v>
      </c>
    </row>
    <row r="1050" spans="1:6" ht="12.75" customHeight="1" x14ac:dyDescent="0.2">
      <c r="A1050" s="3" t="s">
        <v>2064</v>
      </c>
      <c r="B1050" s="3" t="s">
        <v>2065</v>
      </c>
      <c r="C1050" s="4">
        <v>417996.24</v>
      </c>
      <c r="D1050" s="4">
        <v>172323.36</v>
      </c>
      <c r="E1050" s="4">
        <v>55.71</v>
      </c>
      <c r="F1050" s="4">
        <v>590263.89</v>
      </c>
    </row>
    <row r="1051" spans="1:6" ht="12.75" customHeight="1" x14ac:dyDescent="0.2">
      <c r="A1051" s="3" t="s">
        <v>2066</v>
      </c>
      <c r="B1051" s="3" t="s">
        <v>2067</v>
      </c>
      <c r="C1051" s="4">
        <v>287446.3</v>
      </c>
      <c r="D1051" s="4">
        <v>544904.43999999994</v>
      </c>
      <c r="E1051" s="4">
        <v>0</v>
      </c>
      <c r="F1051" s="4">
        <v>832350.74</v>
      </c>
    </row>
    <row r="1052" spans="1:6" ht="12.75" customHeight="1" x14ac:dyDescent="0.2">
      <c r="A1052" s="3" t="s">
        <v>2068</v>
      </c>
      <c r="B1052" s="3" t="s">
        <v>2069</v>
      </c>
      <c r="C1052" s="4">
        <v>19251.89</v>
      </c>
      <c r="D1052" s="4">
        <v>7465.52</v>
      </c>
      <c r="E1052" s="4">
        <v>0</v>
      </c>
      <c r="F1052" s="4">
        <v>26717.41</v>
      </c>
    </row>
    <row r="1053" spans="1:6" ht="12.75" customHeight="1" x14ac:dyDescent="0.2">
      <c r="A1053" s="3" t="s">
        <v>2070</v>
      </c>
      <c r="B1053" s="3" t="s">
        <v>2071</v>
      </c>
      <c r="C1053" s="4">
        <v>397624.78</v>
      </c>
      <c r="D1053" s="4">
        <v>140433.94</v>
      </c>
      <c r="E1053" s="4">
        <v>0</v>
      </c>
      <c r="F1053" s="4">
        <v>538058.72</v>
      </c>
    </row>
    <row r="1054" spans="1:6" ht="12.75" customHeight="1" x14ac:dyDescent="0.2">
      <c r="A1054" s="3" t="s">
        <v>2072</v>
      </c>
      <c r="B1054" s="3" t="s">
        <v>2073</v>
      </c>
      <c r="C1054" s="4">
        <v>268532.76</v>
      </c>
      <c r="D1054" s="4">
        <v>379227.54</v>
      </c>
      <c r="E1054" s="4">
        <v>0</v>
      </c>
      <c r="F1054" s="4">
        <v>647760.30000000005</v>
      </c>
    </row>
    <row r="1055" spans="1:6" ht="12.75" customHeight="1" x14ac:dyDescent="0.2">
      <c r="A1055" s="3" t="s">
        <v>2074</v>
      </c>
      <c r="B1055" s="3" t="s">
        <v>2075</v>
      </c>
      <c r="C1055" s="4">
        <v>0</v>
      </c>
      <c r="D1055" s="4">
        <v>409.45</v>
      </c>
      <c r="E1055" s="4">
        <v>0</v>
      </c>
      <c r="F1055" s="4">
        <v>409.45</v>
      </c>
    </row>
    <row r="1056" spans="1:6" ht="12.75" customHeight="1" x14ac:dyDescent="0.2">
      <c r="A1056" s="3" t="s">
        <v>2076</v>
      </c>
      <c r="B1056" s="3" t="s">
        <v>2077</v>
      </c>
      <c r="C1056" s="4">
        <v>0</v>
      </c>
      <c r="D1056" s="4">
        <v>142893.07999999999</v>
      </c>
      <c r="E1056" s="4">
        <v>0</v>
      </c>
      <c r="F1056" s="4">
        <v>142893.07999999999</v>
      </c>
    </row>
    <row r="1057" spans="1:6" ht="12.75" customHeight="1" x14ac:dyDescent="0.2">
      <c r="A1057" s="3" t="s">
        <v>2078</v>
      </c>
      <c r="B1057" s="3" t="s">
        <v>2079</v>
      </c>
      <c r="C1057" s="4">
        <v>6824.95</v>
      </c>
      <c r="D1057" s="4">
        <v>14422.72</v>
      </c>
      <c r="E1057" s="4">
        <v>0</v>
      </c>
      <c r="F1057" s="4">
        <v>21247.67</v>
      </c>
    </row>
    <row r="1058" spans="1:6" ht="12.75" customHeight="1" x14ac:dyDescent="0.2">
      <c r="A1058" s="3" t="s">
        <v>2080</v>
      </c>
      <c r="B1058" s="3" t="s">
        <v>2081</v>
      </c>
      <c r="C1058" s="4">
        <v>46945.9</v>
      </c>
      <c r="D1058" s="4">
        <v>154224.41</v>
      </c>
      <c r="E1058" s="4">
        <v>0</v>
      </c>
      <c r="F1058" s="4">
        <v>201170.31</v>
      </c>
    </row>
    <row r="1059" spans="1:6" ht="12.75" customHeight="1" x14ac:dyDescent="0.2">
      <c r="A1059" s="3" t="s">
        <v>2082</v>
      </c>
      <c r="B1059" s="3" t="s">
        <v>2083</v>
      </c>
      <c r="C1059" s="4">
        <v>190269.98</v>
      </c>
      <c r="D1059" s="4">
        <v>568900.12</v>
      </c>
      <c r="E1059" s="4">
        <v>3.98</v>
      </c>
      <c r="F1059" s="4">
        <v>759166.12</v>
      </c>
    </row>
    <row r="1060" spans="1:6" ht="12.75" customHeight="1" x14ac:dyDescent="0.2">
      <c r="A1060" s="3" t="s">
        <v>2084</v>
      </c>
      <c r="B1060" s="3" t="s">
        <v>2085</v>
      </c>
      <c r="C1060" s="4">
        <f>SUM(C1061:C1073)</f>
        <v>710529.58</v>
      </c>
      <c r="D1060" s="4">
        <f>SUM(D1061:D1073)</f>
        <v>144632.06</v>
      </c>
      <c r="E1060" s="4">
        <f>SUM(E1061:E1073)</f>
        <v>50185.749999999993</v>
      </c>
      <c r="F1060" s="4">
        <f>SUM(F1061:F1073)</f>
        <v>804975.89000000013</v>
      </c>
    </row>
    <row r="1061" spans="1:6" ht="12.75" customHeight="1" x14ac:dyDescent="0.2">
      <c r="A1061" s="3" t="s">
        <v>2086</v>
      </c>
      <c r="B1061" s="3" t="s">
        <v>2087</v>
      </c>
      <c r="C1061" s="4">
        <v>3926.26</v>
      </c>
      <c r="D1061" s="4">
        <v>0</v>
      </c>
      <c r="E1061" s="4">
        <v>0</v>
      </c>
      <c r="F1061" s="4">
        <v>3926.26</v>
      </c>
    </row>
    <row r="1062" spans="1:6" ht="12.75" customHeight="1" x14ac:dyDescent="0.2">
      <c r="A1062" s="3" t="s">
        <v>2088</v>
      </c>
      <c r="B1062" s="3" t="s">
        <v>2089</v>
      </c>
      <c r="C1062" s="4">
        <v>369578.75</v>
      </c>
      <c r="D1062" s="4">
        <v>64259.6</v>
      </c>
      <c r="E1062" s="4">
        <v>0</v>
      </c>
      <c r="F1062" s="4">
        <v>433838.35</v>
      </c>
    </row>
    <row r="1063" spans="1:6" ht="12.75" customHeight="1" x14ac:dyDescent="0.2">
      <c r="A1063" s="3" t="s">
        <v>2090</v>
      </c>
      <c r="B1063" s="3" t="s">
        <v>2091</v>
      </c>
      <c r="C1063" s="4">
        <v>1094.1400000000001</v>
      </c>
      <c r="D1063" s="4">
        <v>1999.35</v>
      </c>
      <c r="E1063" s="4">
        <v>0</v>
      </c>
      <c r="F1063" s="4">
        <v>3093.49</v>
      </c>
    </row>
    <row r="1064" spans="1:6" ht="12.75" customHeight="1" x14ac:dyDescent="0.2">
      <c r="A1064" s="3" t="s">
        <v>2092</v>
      </c>
      <c r="B1064" s="3" t="s">
        <v>2093</v>
      </c>
      <c r="C1064" s="4">
        <v>253252.2</v>
      </c>
      <c r="D1064" s="4">
        <v>17280.3</v>
      </c>
      <c r="E1064" s="4">
        <v>0</v>
      </c>
      <c r="F1064" s="4">
        <v>270532.5</v>
      </c>
    </row>
    <row r="1065" spans="1:6" ht="12.75" customHeight="1" x14ac:dyDescent="0.2">
      <c r="A1065" s="3" t="s">
        <v>2094</v>
      </c>
      <c r="B1065" s="3" t="s">
        <v>2095</v>
      </c>
      <c r="C1065" s="4">
        <v>7212.46</v>
      </c>
      <c r="D1065" s="4">
        <v>1578.35</v>
      </c>
      <c r="E1065" s="4">
        <v>0</v>
      </c>
      <c r="F1065" s="4">
        <v>8790.81</v>
      </c>
    </row>
    <row r="1066" spans="1:6" ht="12.75" customHeight="1" x14ac:dyDescent="0.2">
      <c r="A1066" s="3" t="s">
        <v>2096</v>
      </c>
      <c r="B1066" s="3" t="s">
        <v>2097</v>
      </c>
      <c r="C1066" s="4">
        <v>28460.71</v>
      </c>
      <c r="D1066" s="4">
        <v>11516.22</v>
      </c>
      <c r="E1066" s="4">
        <v>0</v>
      </c>
      <c r="F1066" s="4">
        <v>39976.93</v>
      </c>
    </row>
    <row r="1067" spans="1:6" ht="12.75" customHeight="1" x14ac:dyDescent="0.2">
      <c r="A1067" s="3" t="s">
        <v>2098</v>
      </c>
      <c r="B1067" s="3" t="s">
        <v>2099</v>
      </c>
      <c r="C1067" s="4">
        <v>1166.67</v>
      </c>
      <c r="D1067" s="4">
        <v>1166.67</v>
      </c>
      <c r="E1067" s="4">
        <v>0</v>
      </c>
      <c r="F1067" s="4">
        <v>2333.34</v>
      </c>
    </row>
    <row r="1068" spans="1:6" ht="12.75" customHeight="1" x14ac:dyDescent="0.2">
      <c r="A1068" s="3" t="s">
        <v>2100</v>
      </c>
      <c r="B1068" s="3" t="s">
        <v>275</v>
      </c>
      <c r="C1068" s="4">
        <v>18064.62</v>
      </c>
      <c r="D1068" s="4">
        <v>4336.6499999999996</v>
      </c>
      <c r="E1068" s="4">
        <v>49259.88</v>
      </c>
      <c r="F1068" s="4">
        <v>-26858.61</v>
      </c>
    </row>
    <row r="1069" spans="1:6" ht="12.75" customHeight="1" x14ac:dyDescent="0.2">
      <c r="A1069" s="3" t="s">
        <v>2101</v>
      </c>
      <c r="B1069" s="3" t="s">
        <v>2102</v>
      </c>
      <c r="C1069" s="4">
        <v>9692.9</v>
      </c>
      <c r="D1069" s="4">
        <v>0</v>
      </c>
      <c r="E1069" s="4">
        <v>0</v>
      </c>
      <c r="F1069" s="4">
        <v>9692.9</v>
      </c>
    </row>
    <row r="1070" spans="1:6" ht="12.75" customHeight="1" x14ac:dyDescent="0.2">
      <c r="A1070" s="3" t="s">
        <v>2103</v>
      </c>
      <c r="B1070" s="3" t="s">
        <v>269</v>
      </c>
      <c r="C1070" s="4">
        <v>-250</v>
      </c>
      <c r="D1070" s="4">
        <v>0</v>
      </c>
      <c r="E1070" s="4">
        <v>0</v>
      </c>
      <c r="F1070" s="4">
        <v>-250</v>
      </c>
    </row>
    <row r="1071" spans="1:6" ht="12.75" customHeight="1" x14ac:dyDescent="0.2">
      <c r="A1071" s="3" t="s">
        <v>2104</v>
      </c>
      <c r="B1071" s="3" t="s">
        <v>271</v>
      </c>
      <c r="C1071" s="4">
        <v>2486.08</v>
      </c>
      <c r="D1071" s="4">
        <v>21518.87</v>
      </c>
      <c r="E1071" s="4">
        <v>356.24</v>
      </c>
      <c r="F1071" s="4">
        <v>23648.71</v>
      </c>
    </row>
    <row r="1072" spans="1:6" ht="12.75" customHeight="1" x14ac:dyDescent="0.2">
      <c r="A1072" s="3" t="s">
        <v>2105</v>
      </c>
      <c r="B1072" s="3" t="s">
        <v>2106</v>
      </c>
      <c r="C1072" s="4">
        <v>6885.69</v>
      </c>
      <c r="D1072" s="4">
        <v>12431.37</v>
      </c>
      <c r="E1072" s="4">
        <v>569.63</v>
      </c>
      <c r="F1072" s="4">
        <v>18747.43</v>
      </c>
    </row>
    <row r="1073" spans="1:6" ht="12.75" customHeight="1" x14ac:dyDescent="0.2">
      <c r="A1073" s="3" t="s">
        <v>2107</v>
      </c>
      <c r="B1073" s="3" t="s">
        <v>279</v>
      </c>
      <c r="C1073" s="4">
        <v>8959.1</v>
      </c>
      <c r="D1073" s="4">
        <v>8544.68</v>
      </c>
      <c r="E1073" s="4">
        <v>0</v>
      </c>
      <c r="F1073" s="4">
        <v>17503.78</v>
      </c>
    </row>
    <row r="1074" spans="1:6" ht="12.75" customHeight="1" x14ac:dyDescent="0.2">
      <c r="A1074" s="3" t="s">
        <v>2108</v>
      </c>
      <c r="B1074" s="3" t="s">
        <v>2109</v>
      </c>
      <c r="C1074" s="4">
        <f>SUM(C1075:C1079)</f>
        <v>104648.37</v>
      </c>
      <c r="D1074" s="4">
        <f>SUM(D1075:D1079)</f>
        <v>21322.84</v>
      </c>
      <c r="E1074" s="4">
        <f>SUM(E1075:E1079)</f>
        <v>0</v>
      </c>
      <c r="F1074" s="4">
        <f>SUM(F1075:F1079)</f>
        <v>125971.21</v>
      </c>
    </row>
    <row r="1075" spans="1:6" ht="12.75" customHeight="1" x14ac:dyDescent="0.2">
      <c r="A1075" s="3" t="s">
        <v>2110</v>
      </c>
      <c r="B1075" s="3" t="s">
        <v>2111</v>
      </c>
      <c r="C1075" s="4">
        <v>57327.93</v>
      </c>
      <c r="D1075" s="4">
        <v>0</v>
      </c>
      <c r="E1075" s="4">
        <v>0</v>
      </c>
      <c r="F1075" s="4">
        <v>57327.93</v>
      </c>
    </row>
    <row r="1076" spans="1:6" ht="12.75" customHeight="1" x14ac:dyDescent="0.2">
      <c r="A1076" s="3" t="s">
        <v>2112</v>
      </c>
      <c r="B1076" s="3" t="s">
        <v>2113</v>
      </c>
      <c r="C1076" s="4">
        <v>3407.04</v>
      </c>
      <c r="D1076" s="4">
        <v>0</v>
      </c>
      <c r="E1076" s="4">
        <v>0</v>
      </c>
      <c r="F1076" s="4">
        <v>3407.04</v>
      </c>
    </row>
    <row r="1077" spans="1:6" ht="12.75" customHeight="1" x14ac:dyDescent="0.2">
      <c r="A1077" s="3" t="s">
        <v>2114</v>
      </c>
      <c r="B1077" s="3" t="s">
        <v>2115</v>
      </c>
      <c r="C1077" s="4">
        <v>399.53</v>
      </c>
      <c r="D1077" s="4">
        <v>0</v>
      </c>
      <c r="E1077" s="4">
        <v>0</v>
      </c>
      <c r="F1077" s="4">
        <v>399.53</v>
      </c>
    </row>
    <row r="1078" spans="1:6" ht="12.75" customHeight="1" x14ac:dyDescent="0.2">
      <c r="A1078" s="3" t="s">
        <v>2116</v>
      </c>
      <c r="B1078" s="3" t="s">
        <v>2117</v>
      </c>
      <c r="C1078" s="4">
        <v>6535.02</v>
      </c>
      <c r="D1078" s="4">
        <v>115.3</v>
      </c>
      <c r="E1078" s="4">
        <v>0</v>
      </c>
      <c r="F1078" s="4">
        <v>6650.32</v>
      </c>
    </row>
    <row r="1079" spans="1:6" ht="12.75" customHeight="1" x14ac:dyDescent="0.2">
      <c r="A1079" s="3" t="s">
        <v>2118</v>
      </c>
      <c r="B1079" s="3" t="s">
        <v>2119</v>
      </c>
      <c r="C1079" s="4">
        <v>36978.85</v>
      </c>
      <c r="D1079" s="4">
        <v>21207.54</v>
      </c>
      <c r="E1079" s="4">
        <v>0</v>
      </c>
      <c r="F1079" s="4">
        <v>58186.39</v>
      </c>
    </row>
    <row r="1080" spans="1:6" ht="12.75" customHeight="1" x14ac:dyDescent="0.2">
      <c r="A1080" s="3" t="s">
        <v>2120</v>
      </c>
      <c r="B1080" s="3" t="s">
        <v>2121</v>
      </c>
      <c r="C1080" s="4">
        <f>SUM(C1081:C1128)</f>
        <v>5076151.4799999995</v>
      </c>
      <c r="D1080" s="4">
        <f>SUM(D1081:D1128)</f>
        <v>1573420.96</v>
      </c>
      <c r="E1080" s="4">
        <f>SUM(E1081:E1128)</f>
        <v>707.34</v>
      </c>
      <c r="F1080" s="4">
        <f>SUM(F1081:F1128)</f>
        <v>6648865.1000000006</v>
      </c>
    </row>
    <row r="1081" spans="1:6" ht="12.75" customHeight="1" x14ac:dyDescent="0.2">
      <c r="A1081" s="3" t="s">
        <v>2122</v>
      </c>
      <c r="B1081" s="3" t="s">
        <v>2123</v>
      </c>
      <c r="C1081" s="4">
        <v>601034.53</v>
      </c>
      <c r="D1081" s="4">
        <v>172924.36</v>
      </c>
      <c r="E1081" s="4">
        <v>0</v>
      </c>
      <c r="F1081" s="4">
        <v>773958.89</v>
      </c>
    </row>
    <row r="1082" spans="1:6" ht="12.75" customHeight="1" x14ac:dyDescent="0.2">
      <c r="A1082" s="3" t="s">
        <v>2124</v>
      </c>
      <c r="B1082" s="3" t="s">
        <v>1595</v>
      </c>
      <c r="C1082" s="4">
        <v>550223.01</v>
      </c>
      <c r="D1082" s="4">
        <v>160472.49</v>
      </c>
      <c r="E1082" s="4">
        <v>0</v>
      </c>
      <c r="F1082" s="4">
        <v>710695.5</v>
      </c>
    </row>
    <row r="1083" spans="1:6" ht="12.75" customHeight="1" x14ac:dyDescent="0.2">
      <c r="A1083" s="3" t="s">
        <v>2125</v>
      </c>
      <c r="B1083" s="3" t="s">
        <v>1597</v>
      </c>
      <c r="C1083" s="4">
        <v>210743.22</v>
      </c>
      <c r="D1083" s="4">
        <v>52144.75</v>
      </c>
      <c r="E1083" s="4">
        <v>0</v>
      </c>
      <c r="F1083" s="4">
        <v>262887.96999999997</v>
      </c>
    </row>
    <row r="1084" spans="1:6" ht="12.75" customHeight="1" x14ac:dyDescent="0.2">
      <c r="A1084" s="3" t="s">
        <v>2126</v>
      </c>
      <c r="B1084" s="3" t="s">
        <v>2127</v>
      </c>
      <c r="C1084" s="4">
        <v>104772.94</v>
      </c>
      <c r="D1084" s="4">
        <v>38011.58</v>
      </c>
      <c r="E1084" s="4">
        <v>0</v>
      </c>
      <c r="F1084" s="4">
        <v>142784.51999999999</v>
      </c>
    </row>
    <row r="1085" spans="1:6" ht="12.75" customHeight="1" x14ac:dyDescent="0.2">
      <c r="A1085" s="3" t="s">
        <v>2128</v>
      </c>
      <c r="B1085" s="3" t="s">
        <v>2129</v>
      </c>
      <c r="C1085" s="4">
        <v>63406.36</v>
      </c>
      <c r="D1085" s="4">
        <v>28695.439999999999</v>
      </c>
      <c r="E1085" s="4">
        <v>0</v>
      </c>
      <c r="F1085" s="4">
        <v>92101.8</v>
      </c>
    </row>
    <row r="1086" spans="1:6" ht="12.75" customHeight="1" x14ac:dyDescent="0.2">
      <c r="A1086" s="3" t="s">
        <v>2130</v>
      </c>
      <c r="B1086" s="3" t="s">
        <v>2131</v>
      </c>
      <c r="C1086" s="4">
        <v>188035.77</v>
      </c>
      <c r="D1086" s="4">
        <v>34757.21</v>
      </c>
      <c r="E1086" s="4">
        <v>0</v>
      </c>
      <c r="F1086" s="4">
        <v>222792.98</v>
      </c>
    </row>
    <row r="1087" spans="1:6" ht="12.75" customHeight="1" x14ac:dyDescent="0.2">
      <c r="A1087" s="3" t="s">
        <v>2132</v>
      </c>
      <c r="B1087" s="3" t="s">
        <v>2133</v>
      </c>
      <c r="C1087" s="4">
        <v>9502.41</v>
      </c>
      <c r="D1087" s="4">
        <v>2393.12</v>
      </c>
      <c r="E1087" s="4">
        <v>0</v>
      </c>
      <c r="F1087" s="4">
        <v>11895.53</v>
      </c>
    </row>
    <row r="1088" spans="1:6" ht="12.75" customHeight="1" x14ac:dyDescent="0.2">
      <c r="A1088" s="3" t="s">
        <v>2134</v>
      </c>
      <c r="B1088" s="3" t="s">
        <v>2135</v>
      </c>
      <c r="C1088" s="4">
        <v>5453.08</v>
      </c>
      <c r="D1088" s="4">
        <v>1774.55</v>
      </c>
      <c r="E1088" s="4">
        <v>0</v>
      </c>
      <c r="F1088" s="4">
        <v>7227.63</v>
      </c>
    </row>
    <row r="1089" spans="1:6" ht="12.75" customHeight="1" x14ac:dyDescent="0.2">
      <c r="A1089" s="3" t="s">
        <v>2136</v>
      </c>
      <c r="B1089" s="3" t="s">
        <v>2137</v>
      </c>
      <c r="C1089" s="4">
        <v>168.89</v>
      </c>
      <c r="D1089" s="4">
        <v>0</v>
      </c>
      <c r="E1089" s="4">
        <v>0</v>
      </c>
      <c r="F1089" s="4">
        <v>168.89</v>
      </c>
    </row>
    <row r="1090" spans="1:6" ht="12.75" customHeight="1" x14ac:dyDescent="0.2">
      <c r="A1090" s="3" t="s">
        <v>2138</v>
      </c>
      <c r="B1090" s="3" t="s">
        <v>2139</v>
      </c>
      <c r="C1090" s="4">
        <v>630.29999999999995</v>
      </c>
      <c r="D1090" s="4">
        <v>226.97</v>
      </c>
      <c r="E1090" s="4">
        <v>0</v>
      </c>
      <c r="F1090" s="4">
        <v>857.27</v>
      </c>
    </row>
    <row r="1091" spans="1:6" ht="12.75" customHeight="1" x14ac:dyDescent="0.2">
      <c r="A1091" s="3" t="s">
        <v>2140</v>
      </c>
      <c r="B1091" s="3" t="s">
        <v>2141</v>
      </c>
      <c r="C1091" s="4">
        <v>2362.31</v>
      </c>
      <c r="D1091" s="4">
        <v>813.68</v>
      </c>
      <c r="E1091" s="4">
        <v>0</v>
      </c>
      <c r="F1091" s="4">
        <v>3175.99</v>
      </c>
    </row>
    <row r="1092" spans="1:6" ht="12.75" customHeight="1" x14ac:dyDescent="0.2">
      <c r="A1092" s="3" t="s">
        <v>2142</v>
      </c>
      <c r="B1092" s="3" t="s">
        <v>2143</v>
      </c>
      <c r="C1092" s="4">
        <v>105655.09</v>
      </c>
      <c r="D1092" s="4">
        <v>52244.34</v>
      </c>
      <c r="E1092" s="4">
        <v>0</v>
      </c>
      <c r="F1092" s="4">
        <v>157899.43</v>
      </c>
    </row>
    <row r="1093" spans="1:6" ht="12.75" customHeight="1" x14ac:dyDescent="0.2">
      <c r="A1093" s="3" t="s">
        <v>2144</v>
      </c>
      <c r="B1093" s="3" t="s">
        <v>2145</v>
      </c>
      <c r="C1093" s="4">
        <v>1110</v>
      </c>
      <c r="D1093" s="4">
        <v>112.5</v>
      </c>
      <c r="E1093" s="4">
        <v>0</v>
      </c>
      <c r="F1093" s="4">
        <v>1222.5</v>
      </c>
    </row>
    <row r="1094" spans="1:6" ht="12.75" customHeight="1" x14ac:dyDescent="0.2">
      <c r="A1094" s="3" t="s">
        <v>2146</v>
      </c>
      <c r="B1094" s="3" t="s">
        <v>2147</v>
      </c>
      <c r="C1094" s="4">
        <v>2123.3000000000002</v>
      </c>
      <c r="D1094" s="4">
        <v>0</v>
      </c>
      <c r="E1094" s="4">
        <v>0</v>
      </c>
      <c r="F1094" s="4">
        <v>2123.3000000000002</v>
      </c>
    </row>
    <row r="1095" spans="1:6" ht="12.75" customHeight="1" x14ac:dyDescent="0.2">
      <c r="A1095" s="3" t="s">
        <v>2148</v>
      </c>
      <c r="B1095" s="3" t="s">
        <v>2149</v>
      </c>
      <c r="C1095" s="4">
        <v>770.91</v>
      </c>
      <c r="D1095" s="4">
        <v>380</v>
      </c>
      <c r="E1095" s="4">
        <v>0</v>
      </c>
      <c r="F1095" s="4">
        <v>1150.9100000000001</v>
      </c>
    </row>
    <row r="1096" spans="1:6" ht="12.75" customHeight="1" x14ac:dyDescent="0.2">
      <c r="A1096" s="3" t="s">
        <v>2150</v>
      </c>
      <c r="B1096" s="3" t="s">
        <v>2151</v>
      </c>
      <c r="C1096" s="4">
        <v>300</v>
      </c>
      <c r="D1096" s="4">
        <v>0</v>
      </c>
      <c r="E1096" s="4">
        <v>0</v>
      </c>
      <c r="F1096" s="4">
        <v>300</v>
      </c>
    </row>
    <row r="1097" spans="1:6" ht="12.75" customHeight="1" x14ac:dyDescent="0.2">
      <c r="A1097" s="3" t="s">
        <v>2152</v>
      </c>
      <c r="B1097" s="3" t="s">
        <v>2153</v>
      </c>
      <c r="C1097" s="4">
        <v>6955.6</v>
      </c>
      <c r="D1097" s="4">
        <v>3489.93</v>
      </c>
      <c r="E1097" s="4">
        <v>0</v>
      </c>
      <c r="F1097" s="4">
        <v>10445.530000000001</v>
      </c>
    </row>
    <row r="1098" spans="1:6" ht="12.75" customHeight="1" x14ac:dyDescent="0.2">
      <c r="A1098" s="3" t="s">
        <v>2154</v>
      </c>
      <c r="B1098" s="3" t="s">
        <v>2155</v>
      </c>
      <c r="C1098" s="4">
        <v>227623</v>
      </c>
      <c r="D1098" s="4">
        <v>81400</v>
      </c>
      <c r="E1098" s="4">
        <v>0</v>
      </c>
      <c r="F1098" s="4">
        <v>309023</v>
      </c>
    </row>
    <row r="1099" spans="1:6" ht="12.75" customHeight="1" x14ac:dyDescent="0.2">
      <c r="A1099" s="3" t="s">
        <v>2156</v>
      </c>
      <c r="B1099" s="3" t="s">
        <v>2157</v>
      </c>
      <c r="C1099" s="4">
        <v>100759</v>
      </c>
      <c r="D1099" s="4">
        <v>33274</v>
      </c>
      <c r="E1099" s="4">
        <v>0</v>
      </c>
      <c r="F1099" s="4">
        <v>134033</v>
      </c>
    </row>
    <row r="1100" spans="1:6" ht="12.75" customHeight="1" x14ac:dyDescent="0.2">
      <c r="A1100" s="3" t="s">
        <v>2158</v>
      </c>
      <c r="B1100" s="3" t="s">
        <v>2159</v>
      </c>
      <c r="C1100" s="4">
        <v>80515.25</v>
      </c>
      <c r="D1100" s="4">
        <v>0</v>
      </c>
      <c r="E1100" s="4">
        <v>0</v>
      </c>
      <c r="F1100" s="4">
        <v>80515.25</v>
      </c>
    </row>
    <row r="1101" spans="1:6" ht="12.75" customHeight="1" x14ac:dyDescent="0.2">
      <c r="A1101" s="3" t="s">
        <v>2160</v>
      </c>
      <c r="B1101" s="3" t="s">
        <v>2161</v>
      </c>
      <c r="C1101" s="4">
        <v>185861.96</v>
      </c>
      <c r="D1101" s="4">
        <v>0</v>
      </c>
      <c r="E1101" s="4">
        <v>0</v>
      </c>
      <c r="F1101" s="4">
        <v>185861.96</v>
      </c>
    </row>
    <row r="1102" spans="1:6" ht="12.75" customHeight="1" x14ac:dyDescent="0.2">
      <c r="A1102" s="3" t="s">
        <v>2162</v>
      </c>
      <c r="B1102" s="3" t="s">
        <v>2163</v>
      </c>
      <c r="C1102" s="4">
        <v>360468.34</v>
      </c>
      <c r="D1102" s="4">
        <v>179050.83</v>
      </c>
      <c r="E1102" s="4">
        <v>0.9</v>
      </c>
      <c r="F1102" s="4">
        <v>539518.27</v>
      </c>
    </row>
    <row r="1103" spans="1:6" ht="12.75" customHeight="1" x14ac:dyDescent="0.2">
      <c r="A1103" s="3" t="s">
        <v>2164</v>
      </c>
      <c r="B1103" s="3" t="s">
        <v>2165</v>
      </c>
      <c r="C1103" s="4">
        <v>262115.54</v>
      </c>
      <c r="D1103" s="4">
        <v>0</v>
      </c>
      <c r="E1103" s="4">
        <v>0</v>
      </c>
      <c r="F1103" s="4">
        <v>262115.54</v>
      </c>
    </row>
    <row r="1104" spans="1:6" ht="12.75" customHeight="1" x14ac:dyDescent="0.2">
      <c r="A1104" s="3" t="s">
        <v>2166</v>
      </c>
      <c r="B1104" s="3" t="s">
        <v>2167</v>
      </c>
      <c r="C1104" s="4">
        <v>393201.08</v>
      </c>
      <c r="D1104" s="4">
        <v>120014.88</v>
      </c>
      <c r="E1104" s="4">
        <v>0</v>
      </c>
      <c r="F1104" s="4">
        <v>513215.96</v>
      </c>
    </row>
    <row r="1105" spans="1:6" ht="12.75" customHeight="1" x14ac:dyDescent="0.2">
      <c r="A1105" s="3" t="s">
        <v>2168</v>
      </c>
      <c r="B1105" s="3" t="s">
        <v>2169</v>
      </c>
      <c r="C1105" s="4">
        <v>29562.97</v>
      </c>
      <c r="D1105" s="4">
        <v>17130.150000000001</v>
      </c>
      <c r="E1105" s="4">
        <v>0</v>
      </c>
      <c r="F1105" s="4">
        <v>46693.120000000003</v>
      </c>
    </row>
    <row r="1106" spans="1:6" ht="12.75" customHeight="1" x14ac:dyDescent="0.2">
      <c r="A1106" s="3" t="s">
        <v>2170</v>
      </c>
      <c r="B1106" s="3" t="s">
        <v>2171</v>
      </c>
      <c r="C1106" s="4">
        <v>9664.17</v>
      </c>
      <c r="D1106" s="4">
        <v>2101.84</v>
      </c>
      <c r="E1106" s="4">
        <v>0</v>
      </c>
      <c r="F1106" s="4">
        <v>11766.01</v>
      </c>
    </row>
    <row r="1107" spans="1:6" ht="12.75" customHeight="1" x14ac:dyDescent="0.2">
      <c r="A1107" s="3" t="s">
        <v>2172</v>
      </c>
      <c r="B1107" s="3" t="s">
        <v>2173</v>
      </c>
      <c r="C1107" s="4">
        <v>2200</v>
      </c>
      <c r="D1107" s="4">
        <v>0</v>
      </c>
      <c r="E1107" s="4">
        <v>0</v>
      </c>
      <c r="F1107" s="4">
        <v>2200</v>
      </c>
    </row>
    <row r="1108" spans="1:6" ht="12.75" customHeight="1" x14ac:dyDescent="0.2">
      <c r="A1108" s="3" t="s">
        <v>2174</v>
      </c>
      <c r="B1108" s="3" t="s">
        <v>1615</v>
      </c>
      <c r="C1108" s="4">
        <v>45046.31</v>
      </c>
      <c r="D1108" s="4">
        <v>17159.13</v>
      </c>
      <c r="E1108" s="4">
        <v>0</v>
      </c>
      <c r="F1108" s="4">
        <v>62205.440000000002</v>
      </c>
    </row>
    <row r="1109" spans="1:6" ht="12.75" customHeight="1" x14ac:dyDescent="0.2">
      <c r="A1109" s="3" t="s">
        <v>2175</v>
      </c>
      <c r="B1109" s="3" t="s">
        <v>2176</v>
      </c>
      <c r="C1109" s="4">
        <v>39302.400000000001</v>
      </c>
      <c r="D1109" s="4">
        <v>0</v>
      </c>
      <c r="E1109" s="4">
        <v>0</v>
      </c>
      <c r="F1109" s="4">
        <v>39302.400000000001</v>
      </c>
    </row>
    <row r="1110" spans="1:6" ht="12.75" customHeight="1" x14ac:dyDescent="0.2">
      <c r="A1110" s="3" t="s">
        <v>2177</v>
      </c>
      <c r="B1110" s="3" t="s">
        <v>2178</v>
      </c>
      <c r="C1110" s="4">
        <v>7126.82</v>
      </c>
      <c r="D1110" s="4">
        <v>0</v>
      </c>
      <c r="E1110" s="4">
        <v>0</v>
      </c>
      <c r="F1110" s="4">
        <v>7126.82</v>
      </c>
    </row>
    <row r="1111" spans="1:6" ht="12.75" customHeight="1" x14ac:dyDescent="0.2">
      <c r="A1111" s="3" t="s">
        <v>2179</v>
      </c>
      <c r="B1111" s="3" t="s">
        <v>2180</v>
      </c>
      <c r="C1111" s="4">
        <v>239337.32</v>
      </c>
      <c r="D1111" s="4">
        <v>121820.91</v>
      </c>
      <c r="E1111" s="4">
        <v>0</v>
      </c>
      <c r="F1111" s="4">
        <v>361158.23</v>
      </c>
    </row>
    <row r="1112" spans="1:6" ht="12.75" customHeight="1" x14ac:dyDescent="0.2">
      <c r="A1112" s="3" t="s">
        <v>2181</v>
      </c>
      <c r="B1112" s="3" t="s">
        <v>2182</v>
      </c>
      <c r="C1112" s="4">
        <v>283781.89</v>
      </c>
      <c r="D1112" s="4">
        <v>68250.8</v>
      </c>
      <c r="E1112" s="4">
        <v>0</v>
      </c>
      <c r="F1112" s="4">
        <v>352032.69</v>
      </c>
    </row>
    <row r="1113" spans="1:6" ht="12.75" customHeight="1" x14ac:dyDescent="0.2">
      <c r="A1113" s="3" t="s">
        <v>2183</v>
      </c>
      <c r="B1113" s="3" t="s">
        <v>2184</v>
      </c>
      <c r="C1113" s="4">
        <v>326902.7</v>
      </c>
      <c r="D1113" s="4">
        <v>89974.24</v>
      </c>
      <c r="E1113" s="4">
        <v>0</v>
      </c>
      <c r="F1113" s="4">
        <v>416876.94</v>
      </c>
    </row>
    <row r="1114" spans="1:6" ht="12.75" customHeight="1" x14ac:dyDescent="0.2">
      <c r="A1114" s="3" t="s">
        <v>2185</v>
      </c>
      <c r="B1114" s="3" t="s">
        <v>2186</v>
      </c>
      <c r="C1114" s="4">
        <v>49575.99</v>
      </c>
      <c r="D1114" s="4">
        <v>46659.08</v>
      </c>
      <c r="E1114" s="4">
        <v>0</v>
      </c>
      <c r="F1114" s="4">
        <v>96235.07</v>
      </c>
    </row>
    <row r="1115" spans="1:6" ht="12.75" customHeight="1" x14ac:dyDescent="0.2">
      <c r="A1115" s="3" t="s">
        <v>2187</v>
      </c>
      <c r="B1115" s="3" t="s">
        <v>2188</v>
      </c>
      <c r="C1115" s="4">
        <v>0</v>
      </c>
      <c r="D1115" s="4">
        <v>11973.55</v>
      </c>
      <c r="E1115" s="4">
        <v>0</v>
      </c>
      <c r="F1115" s="4">
        <v>11973.55</v>
      </c>
    </row>
    <row r="1116" spans="1:6" ht="12.75" customHeight="1" x14ac:dyDescent="0.2">
      <c r="A1116" s="3" t="s">
        <v>2189</v>
      </c>
      <c r="B1116" s="3" t="s">
        <v>2190</v>
      </c>
      <c r="C1116" s="4">
        <v>0</v>
      </c>
      <c r="D1116" s="4">
        <v>600</v>
      </c>
      <c r="E1116" s="4">
        <v>0</v>
      </c>
      <c r="F1116" s="4">
        <v>600</v>
      </c>
    </row>
    <row r="1117" spans="1:6" ht="12.75" customHeight="1" x14ac:dyDescent="0.2">
      <c r="A1117" s="3" t="s">
        <v>2191</v>
      </c>
      <c r="B1117" s="3" t="s">
        <v>2192</v>
      </c>
      <c r="C1117" s="4">
        <v>177435.51999999999</v>
      </c>
      <c r="D1117" s="4">
        <v>0</v>
      </c>
      <c r="E1117" s="4">
        <v>0</v>
      </c>
      <c r="F1117" s="4">
        <v>177435.51999999999</v>
      </c>
    </row>
    <row r="1118" spans="1:6" ht="12.75" customHeight="1" x14ac:dyDescent="0.2">
      <c r="A1118" s="3" t="s">
        <v>2193</v>
      </c>
      <c r="B1118" s="3" t="s">
        <v>2194</v>
      </c>
      <c r="C1118" s="4">
        <v>17653.18</v>
      </c>
      <c r="D1118" s="4">
        <v>0</v>
      </c>
      <c r="E1118" s="4">
        <v>0</v>
      </c>
      <c r="F1118" s="4">
        <v>17653.18</v>
      </c>
    </row>
    <row r="1119" spans="1:6" ht="12.75" customHeight="1" x14ac:dyDescent="0.2">
      <c r="A1119" s="3" t="s">
        <v>2195</v>
      </c>
      <c r="B1119" s="3" t="s">
        <v>2196</v>
      </c>
      <c r="C1119" s="4">
        <v>54544.05</v>
      </c>
      <c r="D1119" s="4">
        <v>0</v>
      </c>
      <c r="E1119" s="4">
        <v>0</v>
      </c>
      <c r="F1119" s="4">
        <v>54544.05</v>
      </c>
    </row>
    <row r="1120" spans="1:6" ht="12.75" customHeight="1" x14ac:dyDescent="0.2">
      <c r="A1120" s="3" t="s">
        <v>2197</v>
      </c>
      <c r="B1120" s="3" t="s">
        <v>2198</v>
      </c>
      <c r="C1120" s="4">
        <v>172071.46</v>
      </c>
      <c r="D1120" s="4">
        <v>0</v>
      </c>
      <c r="E1120" s="4">
        <v>0</v>
      </c>
      <c r="F1120" s="4">
        <v>172071.46</v>
      </c>
    </row>
    <row r="1121" spans="1:6" ht="12.75" customHeight="1" x14ac:dyDescent="0.2">
      <c r="A1121" s="3" t="s">
        <v>2199</v>
      </c>
      <c r="B1121" s="3" t="s">
        <v>2200</v>
      </c>
      <c r="C1121" s="4">
        <v>2075.21</v>
      </c>
      <c r="D1121" s="4">
        <v>17418</v>
      </c>
      <c r="E1121" s="4">
        <v>0</v>
      </c>
      <c r="F1121" s="4">
        <v>19493.21</v>
      </c>
    </row>
    <row r="1122" spans="1:6" ht="12.75" customHeight="1" x14ac:dyDescent="0.2">
      <c r="A1122" s="3" t="s">
        <v>2201</v>
      </c>
      <c r="B1122" s="3" t="s">
        <v>2202</v>
      </c>
      <c r="C1122" s="4">
        <v>19291.580000000002</v>
      </c>
      <c r="D1122" s="4">
        <v>0</v>
      </c>
      <c r="E1122" s="4">
        <v>0</v>
      </c>
      <c r="F1122" s="4">
        <v>19291.580000000002</v>
      </c>
    </row>
    <row r="1123" spans="1:6" ht="12.75" customHeight="1" x14ac:dyDescent="0.2">
      <c r="A1123" s="3" t="s">
        <v>2203</v>
      </c>
      <c r="B1123" s="3" t="s">
        <v>2204</v>
      </c>
      <c r="C1123" s="4">
        <v>47069.94</v>
      </c>
      <c r="D1123" s="4">
        <v>75.98</v>
      </c>
      <c r="E1123" s="4">
        <v>0</v>
      </c>
      <c r="F1123" s="4">
        <v>47145.919999999998</v>
      </c>
    </row>
    <row r="1124" spans="1:6" ht="12.75" customHeight="1" x14ac:dyDescent="0.2">
      <c r="A1124" s="3" t="s">
        <v>2205</v>
      </c>
      <c r="B1124" s="3" t="s">
        <v>2206</v>
      </c>
      <c r="C1124" s="4">
        <v>12818.2</v>
      </c>
      <c r="D1124" s="4">
        <v>3377.14</v>
      </c>
      <c r="E1124" s="4">
        <v>634.34</v>
      </c>
      <c r="F1124" s="4">
        <v>15561</v>
      </c>
    </row>
    <row r="1125" spans="1:6" ht="12.75" customHeight="1" x14ac:dyDescent="0.2">
      <c r="A1125" s="3" t="s">
        <v>2207</v>
      </c>
      <c r="B1125" s="3" t="s">
        <v>2208</v>
      </c>
      <c r="C1125" s="4">
        <v>0</v>
      </c>
      <c r="D1125" s="4">
        <v>155.56</v>
      </c>
      <c r="E1125" s="4">
        <v>0</v>
      </c>
      <c r="F1125" s="4">
        <v>155.56</v>
      </c>
    </row>
    <row r="1126" spans="1:6" ht="12.75" customHeight="1" x14ac:dyDescent="0.2">
      <c r="A1126" s="3" t="s">
        <v>2209</v>
      </c>
      <c r="B1126" s="3" t="s">
        <v>2210</v>
      </c>
      <c r="C1126" s="4">
        <v>43549.02</v>
      </c>
      <c r="D1126" s="4">
        <v>95395.48</v>
      </c>
      <c r="E1126" s="4">
        <v>0</v>
      </c>
      <c r="F1126" s="4">
        <v>138944.5</v>
      </c>
    </row>
    <row r="1127" spans="1:6" ht="12.75" customHeight="1" x14ac:dyDescent="0.2">
      <c r="A1127" s="3" t="s">
        <v>2211</v>
      </c>
      <c r="B1127" s="3" t="s">
        <v>2212</v>
      </c>
      <c r="C1127" s="4">
        <v>20675.88</v>
      </c>
      <c r="D1127" s="4">
        <v>119148.47</v>
      </c>
      <c r="E1127" s="4">
        <v>72.099999999999994</v>
      </c>
      <c r="F1127" s="4">
        <v>139752.25</v>
      </c>
    </row>
    <row r="1128" spans="1:6" ht="12.75" customHeight="1" x14ac:dyDescent="0.2">
      <c r="A1128" s="3" t="s">
        <v>2213</v>
      </c>
      <c r="B1128" s="3" t="s">
        <v>2214</v>
      </c>
      <c r="C1128" s="4">
        <v>12674.98</v>
      </c>
      <c r="D1128" s="4">
        <v>0</v>
      </c>
      <c r="E1128" s="4">
        <v>0</v>
      </c>
      <c r="F1128" s="4">
        <v>12674.98</v>
      </c>
    </row>
    <row r="1129" spans="1:6" ht="12.75" customHeight="1" x14ac:dyDescent="0.2">
      <c r="A1129" s="3" t="s">
        <v>2215</v>
      </c>
      <c r="B1129" s="3" t="s">
        <v>1857</v>
      </c>
      <c r="C1129" s="4">
        <f>SUM(C1130:C1130)</f>
        <v>487559.07</v>
      </c>
      <c r="D1129" s="4">
        <f>SUM(D1130:D1130)</f>
        <v>162519.69</v>
      </c>
      <c r="E1129" s="4">
        <f>SUM(E1130:E1130)</f>
        <v>0</v>
      </c>
      <c r="F1129" s="4">
        <f>SUM(F1130:F1130)</f>
        <v>650078.76</v>
      </c>
    </row>
    <row r="1130" spans="1:6" ht="12.75" customHeight="1" x14ac:dyDescent="0.2">
      <c r="A1130" s="3" t="s">
        <v>2216</v>
      </c>
      <c r="B1130" s="3" t="s">
        <v>1857</v>
      </c>
      <c r="C1130" s="4">
        <v>487559.07</v>
      </c>
      <c r="D1130" s="4">
        <v>162519.69</v>
      </c>
      <c r="E1130" s="4">
        <v>0</v>
      </c>
      <c r="F1130" s="4">
        <v>650078.76</v>
      </c>
    </row>
    <row r="1131" spans="1:6" ht="12.75" customHeight="1" x14ac:dyDescent="0.2">
      <c r="A1131" s="3" t="s">
        <v>2217</v>
      </c>
      <c r="B1131" s="3" t="s">
        <v>2218</v>
      </c>
      <c r="C1131" s="4">
        <f>C1132+C1137</f>
        <v>549622.91999999993</v>
      </c>
      <c r="D1131" s="4">
        <f>D1132+D1137</f>
        <v>192941.05</v>
      </c>
      <c r="E1131" s="4">
        <f>E1132+E1137</f>
        <v>81490.23</v>
      </c>
      <c r="F1131" s="4">
        <f>F1132+F1137</f>
        <v>661073.74</v>
      </c>
    </row>
    <row r="1132" spans="1:6" ht="12.75" customHeight="1" x14ac:dyDescent="0.2">
      <c r="A1132" s="3" t="s">
        <v>2219</v>
      </c>
      <c r="B1132" s="3" t="s">
        <v>2220</v>
      </c>
      <c r="C1132" s="4">
        <f>SUM(C1133:C1136)</f>
        <v>217152.86</v>
      </c>
      <c r="D1132" s="4">
        <f>SUM(D1133:D1136)</f>
        <v>39443.71</v>
      </c>
      <c r="E1132" s="4">
        <f>SUM(E1133:E1136)</f>
        <v>0</v>
      </c>
      <c r="F1132" s="4">
        <f>SUM(F1133:F1136)</f>
        <v>256596.57</v>
      </c>
    </row>
    <row r="1133" spans="1:6" ht="12.75" customHeight="1" x14ac:dyDescent="0.2">
      <c r="A1133" s="3" t="s">
        <v>2221</v>
      </c>
      <c r="B1133" s="3" t="s">
        <v>2222</v>
      </c>
      <c r="C1133" s="4">
        <v>78600.990000000005</v>
      </c>
      <c r="D1133" s="4">
        <v>29423.59</v>
      </c>
      <c r="E1133" s="4">
        <v>0</v>
      </c>
      <c r="F1133" s="4">
        <v>108024.58</v>
      </c>
    </row>
    <row r="1134" spans="1:6" ht="12.75" customHeight="1" x14ac:dyDescent="0.2">
      <c r="A1134" s="3" t="s">
        <v>2223</v>
      </c>
      <c r="B1134" s="3" t="s">
        <v>2224</v>
      </c>
      <c r="C1134" s="4">
        <v>0</v>
      </c>
      <c r="D1134" s="4">
        <v>636.12</v>
      </c>
      <c r="E1134" s="4">
        <v>0</v>
      </c>
      <c r="F1134" s="4">
        <v>636.12</v>
      </c>
    </row>
    <row r="1135" spans="1:6" ht="12.75" customHeight="1" x14ac:dyDescent="0.2">
      <c r="A1135" s="3" t="s">
        <v>2225</v>
      </c>
      <c r="B1135" s="3" t="s">
        <v>2226</v>
      </c>
      <c r="C1135" s="4">
        <v>0</v>
      </c>
      <c r="D1135" s="4">
        <v>6000</v>
      </c>
      <c r="E1135" s="4">
        <v>0</v>
      </c>
      <c r="F1135" s="4">
        <v>6000</v>
      </c>
    </row>
    <row r="1136" spans="1:6" ht="12.75" customHeight="1" x14ac:dyDescent="0.2">
      <c r="A1136" s="3" t="s">
        <v>2227</v>
      </c>
      <c r="B1136" s="3" t="s">
        <v>2228</v>
      </c>
      <c r="C1136" s="4">
        <v>138551.87</v>
      </c>
      <c r="D1136" s="4">
        <v>3384</v>
      </c>
      <c r="E1136" s="4">
        <v>0</v>
      </c>
      <c r="F1136" s="4">
        <v>141935.87</v>
      </c>
    </row>
    <row r="1137" spans="1:6" ht="12.75" customHeight="1" x14ac:dyDescent="0.2">
      <c r="A1137" s="3" t="s">
        <v>2229</v>
      </c>
      <c r="B1137" s="3" t="s">
        <v>2230</v>
      </c>
      <c r="C1137" s="4">
        <f>SUM(C1138:C1138)</f>
        <v>332470.06</v>
      </c>
      <c r="D1137" s="4">
        <f>SUM(D1138:D1138)</f>
        <v>153497.34</v>
      </c>
      <c r="E1137" s="4">
        <f>SUM(E1138:E1138)</f>
        <v>81490.23</v>
      </c>
      <c r="F1137" s="4">
        <f>SUM(F1138:F1138)</f>
        <v>404477.17</v>
      </c>
    </row>
    <row r="1138" spans="1:6" ht="12.75" customHeight="1" x14ac:dyDescent="0.2">
      <c r="A1138" s="3" t="s">
        <v>2231</v>
      </c>
      <c r="B1138" s="3" t="s">
        <v>2232</v>
      </c>
      <c r="C1138" s="4">
        <v>332470.06</v>
      </c>
      <c r="D1138" s="4">
        <v>153497.34</v>
      </c>
      <c r="E1138" s="4">
        <v>81490.23</v>
      </c>
      <c r="F1138" s="4">
        <v>404477.17</v>
      </c>
    </row>
    <row r="1139" spans="1:6" ht="12.75" customHeight="1" x14ac:dyDescent="0.2">
      <c r="A1139" s="3" t="s">
        <v>2233</v>
      </c>
      <c r="B1139" s="3" t="s">
        <v>2234</v>
      </c>
      <c r="C1139" s="4">
        <f t="shared" ref="C1139:F1140" si="2">C1140</f>
        <v>241210.16</v>
      </c>
      <c r="D1139" s="4">
        <f t="shared" si="2"/>
        <v>134298.1</v>
      </c>
      <c r="E1139" s="4">
        <f t="shared" si="2"/>
        <v>57200.74</v>
      </c>
      <c r="F1139" s="4">
        <f t="shared" si="2"/>
        <v>318307.52</v>
      </c>
    </row>
    <row r="1140" spans="1:6" ht="12.75" customHeight="1" x14ac:dyDescent="0.2">
      <c r="A1140" s="3" t="s">
        <v>2235</v>
      </c>
      <c r="B1140" s="3" t="s">
        <v>2234</v>
      </c>
      <c r="C1140" s="4">
        <f t="shared" si="2"/>
        <v>241210.16</v>
      </c>
      <c r="D1140" s="4">
        <f t="shared" si="2"/>
        <v>134298.1</v>
      </c>
      <c r="E1140" s="4">
        <f t="shared" si="2"/>
        <v>57200.74</v>
      </c>
      <c r="F1140" s="4">
        <f t="shared" si="2"/>
        <v>318307.52</v>
      </c>
    </row>
    <row r="1141" spans="1:6" ht="12.75" customHeight="1" x14ac:dyDescent="0.2">
      <c r="A1141" s="3" t="s">
        <v>2236</v>
      </c>
      <c r="B1141" s="3" t="s">
        <v>2234</v>
      </c>
      <c r="C1141" s="4">
        <f>SUM(C1142:C1145)</f>
        <v>241210.16</v>
      </c>
      <c r="D1141" s="4">
        <f>SUM(D1142:D1145)</f>
        <v>134298.1</v>
      </c>
      <c r="E1141" s="4">
        <f>SUM(E1142:E1145)</f>
        <v>57200.74</v>
      </c>
      <c r="F1141" s="4">
        <f>SUM(F1142:F1145)</f>
        <v>318307.52</v>
      </c>
    </row>
    <row r="1142" spans="1:6" ht="12.75" customHeight="1" x14ac:dyDescent="0.2">
      <c r="A1142" s="3" t="s">
        <v>2237</v>
      </c>
      <c r="B1142" s="3" t="s">
        <v>1867</v>
      </c>
      <c r="C1142" s="4">
        <v>167569.59</v>
      </c>
      <c r="D1142" s="4">
        <v>55952.94</v>
      </c>
      <c r="E1142" s="4">
        <v>0.11</v>
      </c>
      <c r="F1142" s="4">
        <v>223522.42</v>
      </c>
    </row>
    <row r="1143" spans="1:6" ht="12.75" customHeight="1" x14ac:dyDescent="0.2">
      <c r="A1143" s="3" t="s">
        <v>2238</v>
      </c>
      <c r="B1143" s="3" t="s">
        <v>2239</v>
      </c>
      <c r="C1143" s="4">
        <v>72151.240000000005</v>
      </c>
      <c r="D1143" s="4">
        <v>26656.01</v>
      </c>
      <c r="E1143" s="4">
        <v>5981.54</v>
      </c>
      <c r="F1143" s="4">
        <v>92825.71</v>
      </c>
    </row>
    <row r="1144" spans="1:6" ht="12.75" customHeight="1" x14ac:dyDescent="0.2">
      <c r="A1144" s="3" t="s">
        <v>2240</v>
      </c>
      <c r="B1144" s="3" t="s">
        <v>2241</v>
      </c>
      <c r="C1144" s="4">
        <v>160.84</v>
      </c>
      <c r="D1144" s="4">
        <v>0</v>
      </c>
      <c r="E1144" s="4">
        <v>0</v>
      </c>
      <c r="F1144" s="4">
        <v>160.84</v>
      </c>
    </row>
    <row r="1145" spans="1:6" ht="12.75" customHeight="1" x14ac:dyDescent="0.2">
      <c r="A1145" s="3" t="s">
        <v>2242</v>
      </c>
      <c r="B1145" s="3" t="s">
        <v>2243</v>
      </c>
      <c r="C1145" s="4">
        <v>1328.49</v>
      </c>
      <c r="D1145" s="4">
        <v>51689.15</v>
      </c>
      <c r="E1145" s="4">
        <v>51219.09</v>
      </c>
      <c r="F1145" s="4">
        <v>1798.55</v>
      </c>
    </row>
    <row r="1146" spans="1:6" ht="12.75" customHeight="1" x14ac:dyDescent="0.2">
      <c r="A1146" s="3" t="s">
        <v>2244</v>
      </c>
      <c r="B1146" s="3" t="s">
        <v>2245</v>
      </c>
      <c r="C1146" s="4">
        <f t="shared" ref="C1146:F1147" si="3">C1147</f>
        <v>8921.4500000000007</v>
      </c>
      <c r="D1146" s="4">
        <f t="shared" si="3"/>
        <v>0</v>
      </c>
      <c r="E1146" s="4">
        <f t="shared" si="3"/>
        <v>0</v>
      </c>
      <c r="F1146" s="4">
        <f t="shared" si="3"/>
        <v>8921.4500000000007</v>
      </c>
    </row>
    <row r="1147" spans="1:6" ht="12.75" customHeight="1" x14ac:dyDescent="0.2">
      <c r="A1147" s="3" t="s">
        <v>2246</v>
      </c>
      <c r="B1147" s="3" t="s">
        <v>2247</v>
      </c>
      <c r="C1147" s="4">
        <f t="shared" si="3"/>
        <v>8921.4500000000007</v>
      </c>
      <c r="D1147" s="4">
        <f t="shared" si="3"/>
        <v>0</v>
      </c>
      <c r="E1147" s="4">
        <f t="shared" si="3"/>
        <v>0</v>
      </c>
      <c r="F1147" s="4">
        <f t="shared" si="3"/>
        <v>8921.4500000000007</v>
      </c>
    </row>
    <row r="1148" spans="1:6" ht="12.75" customHeight="1" x14ac:dyDescent="0.2">
      <c r="A1148" s="3" t="s">
        <v>2248</v>
      </c>
      <c r="B1148" s="3" t="s">
        <v>2249</v>
      </c>
      <c r="C1148" s="4">
        <f>SUM(C1149:C1149)</f>
        <v>8921.4500000000007</v>
      </c>
      <c r="D1148" s="4">
        <f>SUM(D1149:D1149)</f>
        <v>0</v>
      </c>
      <c r="E1148" s="4">
        <f>SUM(E1149:E1149)</f>
        <v>0</v>
      </c>
      <c r="F1148" s="4">
        <f>SUM(F1149:F1149)</f>
        <v>8921.4500000000007</v>
      </c>
    </row>
    <row r="1149" spans="1:6" ht="12.75" customHeight="1" x14ac:dyDescent="0.2">
      <c r="A1149" s="3" t="s">
        <v>2250</v>
      </c>
      <c r="B1149" s="3" t="s">
        <v>2251</v>
      </c>
      <c r="C1149" s="4">
        <v>8921.4500000000007</v>
      </c>
      <c r="D1149" s="4">
        <v>0</v>
      </c>
      <c r="E1149" s="4">
        <v>0</v>
      </c>
      <c r="F1149" s="4">
        <v>8921.4500000000007</v>
      </c>
    </row>
    <row r="1151" spans="1:6" ht="12.75" customHeight="1" x14ac:dyDescent="0.2">
      <c r="B1151" s="1"/>
      <c r="C1151" s="1" t="s">
        <v>2</v>
      </c>
      <c r="D1151" s="1" t="s">
        <v>3</v>
      </c>
      <c r="E1151" s="1" t="s">
        <v>4</v>
      </c>
      <c r="F1151" s="1" t="s">
        <v>5</v>
      </c>
    </row>
    <row r="1152" spans="1:6" ht="12.75" customHeight="1" x14ac:dyDescent="0.2">
      <c r="B1152" s="6" t="s">
        <v>7</v>
      </c>
      <c r="C1152" s="4">
        <f>Balancete!C2</f>
        <v>53209689.86999999</v>
      </c>
      <c r="D1152" s="4">
        <f>Balancete!D2</f>
        <v>238099057.27000001</v>
      </c>
      <c r="E1152" s="4">
        <f>Balancete!E2</f>
        <v>239559075.97000003</v>
      </c>
      <c r="F1152" s="4">
        <f>Balancete!F2</f>
        <v>51749671.170000002</v>
      </c>
    </row>
    <row r="1153" spans="2:6" ht="12.75" customHeight="1" x14ac:dyDescent="0.2">
      <c r="B1153" s="6" t="s">
        <v>366</v>
      </c>
      <c r="C1153" s="4">
        <f>Balancete!C183</f>
        <v>49195067.349999994</v>
      </c>
      <c r="D1153" s="4">
        <f>Balancete!D183</f>
        <v>79641344.340000004</v>
      </c>
      <c r="E1153" s="4">
        <f>Balancete!E183</f>
        <v>76934614.839999989</v>
      </c>
      <c r="F1153" s="4">
        <f>Balancete!F183</f>
        <v>46488337.850000001</v>
      </c>
    </row>
    <row r="1154" spans="2:6" ht="12.75" customHeight="1" x14ac:dyDescent="0.2">
      <c r="B1154" s="6" t="s">
        <v>1729</v>
      </c>
      <c r="C1154" s="4">
        <f>Balancete!C871</f>
        <v>108382430.22999999</v>
      </c>
      <c r="D1154" s="4">
        <f>Balancete!D871</f>
        <v>1771882.75</v>
      </c>
      <c r="E1154" s="4">
        <f>Balancete!E871</f>
        <v>40045861.109999985</v>
      </c>
      <c r="F1154" s="4">
        <f>Balancete!F871</f>
        <v>146656408.59</v>
      </c>
    </row>
    <row r="1155" spans="2:6" ht="12.75" customHeight="1" x14ac:dyDescent="0.2">
      <c r="B1155" s="6" t="s">
        <v>1900</v>
      </c>
      <c r="C1155" s="4">
        <f>Balancete!C964</f>
        <v>104367807.71000001</v>
      </c>
      <c r="D1155" s="4">
        <f>Balancete!D964</f>
        <v>38939583.460000008</v>
      </c>
      <c r="E1155" s="4">
        <f>Balancete!E964</f>
        <v>1912315.9000000004</v>
      </c>
      <c r="F1155" s="4">
        <f>Balancete!F964</f>
        <v>141395075.27000001</v>
      </c>
    </row>
    <row r="1156" spans="2:6" ht="12.75" customHeight="1" x14ac:dyDescent="0.2">
      <c r="B1156" s="6" t="s">
        <v>2252</v>
      </c>
      <c r="C1156" s="6"/>
      <c r="D1156" s="6"/>
      <c r="E1156" s="6"/>
      <c r="F1156" s="7">
        <f>(F1154)-(F1155)</f>
        <v>5261333.3199999928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01/10/2021 a 31/12/2021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2023-07-31T19:33:45Z</dcterms:created>
  <dcterms:modified xsi:type="dcterms:W3CDTF">2023-07-31T19:33:45Z</dcterms:modified>
</cp:coreProperties>
</file>