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3F348B95-7D9F-415D-A827-8A6582873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17" i="1"/>
  <c r="D17" i="1"/>
  <c r="E17" i="1"/>
  <c r="F17" i="1"/>
  <c r="C28" i="1"/>
  <c r="C27" i="1" s="1"/>
  <c r="D28" i="1"/>
  <c r="D27" i="1" s="1"/>
  <c r="E28" i="1"/>
  <c r="E27" i="1" s="1"/>
  <c r="F28" i="1"/>
  <c r="F27" i="1" s="1"/>
  <c r="C31" i="1"/>
  <c r="D31" i="1"/>
  <c r="E31" i="1"/>
  <c r="F31" i="1"/>
  <c r="C79" i="1"/>
  <c r="C78" i="1" s="1"/>
  <c r="D79" i="1"/>
  <c r="D78" i="1" s="1"/>
  <c r="E79" i="1"/>
  <c r="E78" i="1" s="1"/>
  <c r="F79" i="1"/>
  <c r="F78" i="1" s="1"/>
  <c r="C82" i="1"/>
  <c r="C81" i="1" s="1"/>
  <c r="D82" i="1"/>
  <c r="D81" i="1" s="1"/>
  <c r="E82" i="1"/>
  <c r="E81" i="1" s="1"/>
  <c r="F82" i="1"/>
  <c r="F81" i="1" s="1"/>
  <c r="C89" i="1"/>
  <c r="D89" i="1"/>
  <c r="E89" i="1"/>
  <c r="F89" i="1"/>
  <c r="C92" i="1"/>
  <c r="C91" i="1" s="1"/>
  <c r="D92" i="1"/>
  <c r="D91" i="1" s="1"/>
  <c r="E92" i="1"/>
  <c r="E91" i="1" s="1"/>
  <c r="F92" i="1"/>
  <c r="F91" i="1" s="1"/>
  <c r="C98" i="1"/>
  <c r="C97" i="1" s="1"/>
  <c r="D98" i="1"/>
  <c r="D97" i="1" s="1"/>
  <c r="E98" i="1"/>
  <c r="E97" i="1" s="1"/>
  <c r="F98" i="1"/>
  <c r="F97" i="1" s="1"/>
  <c r="C102" i="1"/>
  <c r="C101" i="1" s="1"/>
  <c r="D102" i="1"/>
  <c r="D101" i="1" s="1"/>
  <c r="E102" i="1"/>
  <c r="E101" i="1" s="1"/>
  <c r="F102" i="1"/>
  <c r="F101" i="1" s="1"/>
  <c r="C106" i="1"/>
  <c r="C105" i="1" s="1"/>
  <c r="D106" i="1"/>
  <c r="D105" i="1" s="1"/>
  <c r="E106" i="1"/>
  <c r="E105" i="1" s="1"/>
  <c r="F106" i="1"/>
  <c r="F105" i="1" s="1"/>
  <c r="C109" i="1"/>
  <c r="C108" i="1" s="1"/>
  <c r="D109" i="1"/>
  <c r="D108" i="1" s="1"/>
  <c r="E109" i="1"/>
  <c r="E108" i="1" s="1"/>
  <c r="F109" i="1"/>
  <c r="F108" i="1" s="1"/>
  <c r="C117" i="1"/>
  <c r="D117" i="1"/>
  <c r="E117" i="1"/>
  <c r="F117" i="1"/>
  <c r="C124" i="1"/>
  <c r="D124" i="1"/>
  <c r="E124" i="1"/>
  <c r="F124" i="1"/>
  <c r="C131" i="1"/>
  <c r="D131" i="1"/>
  <c r="E131" i="1"/>
  <c r="F131" i="1"/>
  <c r="C138" i="1"/>
  <c r="C137" i="1" s="1"/>
  <c r="D138" i="1"/>
  <c r="D137" i="1" s="1"/>
  <c r="E138" i="1"/>
  <c r="E137" i="1" s="1"/>
  <c r="F138" i="1"/>
  <c r="F137" i="1" s="1"/>
  <c r="C140" i="1"/>
  <c r="D140" i="1"/>
  <c r="E140" i="1"/>
  <c r="F140" i="1"/>
  <c r="C145" i="1"/>
  <c r="C144" i="1" s="1"/>
  <c r="D145" i="1"/>
  <c r="D144" i="1" s="1"/>
  <c r="E145" i="1"/>
  <c r="E144" i="1" s="1"/>
  <c r="F145" i="1"/>
  <c r="F144" i="1" s="1"/>
  <c r="C576" i="1"/>
  <c r="D576" i="1"/>
  <c r="E576" i="1"/>
  <c r="F576" i="1"/>
  <c r="C717" i="1"/>
  <c r="D717" i="1"/>
  <c r="E717" i="1"/>
  <c r="F717" i="1"/>
  <c r="C886" i="1"/>
  <c r="D886" i="1"/>
  <c r="E886" i="1"/>
  <c r="F886" i="1"/>
  <c r="C992" i="1"/>
  <c r="C991" i="1" s="1"/>
  <c r="D992" i="1"/>
  <c r="D991" i="1" s="1"/>
  <c r="E992" i="1"/>
  <c r="E991" i="1" s="1"/>
  <c r="F992" i="1"/>
  <c r="F991" i="1" s="1"/>
  <c r="C997" i="1"/>
  <c r="D997" i="1"/>
  <c r="E997" i="1"/>
  <c r="F997" i="1"/>
  <c r="C1003" i="1"/>
  <c r="D1003" i="1"/>
  <c r="E1003" i="1"/>
  <c r="F1003" i="1"/>
  <c r="C1010" i="1"/>
  <c r="D1010" i="1"/>
  <c r="E1010" i="1"/>
  <c r="F1010" i="1"/>
  <c r="C1020" i="1"/>
  <c r="D1020" i="1"/>
  <c r="E1020" i="1"/>
  <c r="F1020" i="1"/>
  <c r="C1022" i="1"/>
  <c r="D1022" i="1"/>
  <c r="E1022" i="1"/>
  <c r="F1022" i="1"/>
  <c r="C1066" i="1"/>
  <c r="C1065" i="1" s="1"/>
  <c r="D1066" i="1"/>
  <c r="D1065" i="1" s="1"/>
  <c r="E1066" i="1"/>
  <c r="E1065" i="1" s="1"/>
  <c r="F1066" i="1"/>
  <c r="F1065" i="1" s="1"/>
  <c r="C1081" i="1"/>
  <c r="C1080" i="1" s="1"/>
  <c r="D1081" i="1"/>
  <c r="D1080" i="1" s="1"/>
  <c r="E1081" i="1"/>
  <c r="E1080" i="1" s="1"/>
  <c r="F1081" i="1"/>
  <c r="F1080" i="1" s="1"/>
  <c r="C1083" i="1"/>
  <c r="D1083" i="1"/>
  <c r="E1083" i="1"/>
  <c r="F1083" i="1"/>
  <c r="C1090" i="1"/>
  <c r="C1089" i="1" s="1"/>
  <c r="C1088" i="1" s="1"/>
  <c r="D1090" i="1"/>
  <c r="D1089" i="1" s="1"/>
  <c r="E1090" i="1"/>
  <c r="E1089" i="1" s="1"/>
  <c r="F1090" i="1"/>
  <c r="F1089" i="1" s="1"/>
  <c r="F1088" i="1" s="1"/>
  <c r="C1105" i="1"/>
  <c r="C1104" i="1" s="1"/>
  <c r="D1105" i="1"/>
  <c r="D1104" i="1" s="1"/>
  <c r="E1105" i="1"/>
  <c r="E1104" i="1" s="1"/>
  <c r="F1105" i="1"/>
  <c r="F1104" i="1" s="1"/>
  <c r="C1109" i="1"/>
  <c r="C1108" i="1" s="1"/>
  <c r="D1109" i="1"/>
  <c r="D1108" i="1" s="1"/>
  <c r="E1109" i="1"/>
  <c r="E1108" i="1" s="1"/>
  <c r="F1109" i="1"/>
  <c r="F1108" i="1" s="1"/>
  <c r="C1117" i="1"/>
  <c r="C1116" i="1" s="1"/>
  <c r="C1115" i="1" s="1"/>
  <c r="D1117" i="1"/>
  <c r="D1116" i="1" s="1"/>
  <c r="D1115" i="1" s="1"/>
  <c r="E1117" i="1"/>
  <c r="E1116" i="1" s="1"/>
  <c r="F1117" i="1"/>
  <c r="F1116" i="1" s="1"/>
  <c r="C1125" i="1"/>
  <c r="C1124" i="1" s="1"/>
  <c r="D1125" i="1"/>
  <c r="D1124" i="1" s="1"/>
  <c r="E1125" i="1"/>
  <c r="E1124" i="1" s="1"/>
  <c r="F1125" i="1"/>
  <c r="F1124" i="1" s="1"/>
  <c r="C1129" i="1"/>
  <c r="C1128" i="1" s="1"/>
  <c r="C1127" i="1" s="1"/>
  <c r="D1129" i="1"/>
  <c r="D1128" i="1" s="1"/>
  <c r="D1127" i="1" s="1"/>
  <c r="E1129" i="1"/>
  <c r="E1128" i="1" s="1"/>
  <c r="E1127" i="1" s="1"/>
  <c r="F1129" i="1"/>
  <c r="F1128" i="1" s="1"/>
  <c r="F1127" i="1" s="1"/>
  <c r="C1134" i="1"/>
  <c r="C1133" i="1" s="1"/>
  <c r="C1132" i="1" s="1"/>
  <c r="D1134" i="1"/>
  <c r="D1133" i="1" s="1"/>
  <c r="E1134" i="1"/>
  <c r="E1133" i="1" s="1"/>
  <c r="F1134" i="1"/>
  <c r="F1133" i="1" s="1"/>
  <c r="C1138" i="1"/>
  <c r="C1137" i="1" s="1"/>
  <c r="D1138" i="1"/>
  <c r="E1138" i="1"/>
  <c r="E1137" i="1" s="1"/>
  <c r="F1138" i="1"/>
  <c r="F1137" i="1" s="1"/>
  <c r="C1161" i="1"/>
  <c r="D1161" i="1"/>
  <c r="E1161" i="1"/>
  <c r="F1161" i="1"/>
  <c r="C1163" i="1"/>
  <c r="D1163" i="1"/>
  <c r="E1163" i="1"/>
  <c r="F1163" i="1"/>
  <c r="C1208" i="1"/>
  <c r="D1208" i="1"/>
  <c r="E1208" i="1"/>
  <c r="F1208" i="1"/>
  <c r="C1212" i="1"/>
  <c r="C1211" i="1" s="1"/>
  <c r="C1210" i="1" s="1"/>
  <c r="D1212" i="1"/>
  <c r="D1211" i="1" s="1"/>
  <c r="D1210" i="1" s="1"/>
  <c r="E1212" i="1"/>
  <c r="E1211" i="1" s="1"/>
  <c r="E1210" i="1" s="1"/>
  <c r="F1212" i="1"/>
  <c r="F1211" i="1" s="1"/>
  <c r="F1210" i="1" s="1"/>
  <c r="C1222" i="1"/>
  <c r="C1221" i="1" s="1"/>
  <c r="C1220" i="1" s="1"/>
  <c r="D1222" i="1"/>
  <c r="D1221" i="1" s="1"/>
  <c r="D1220" i="1" s="1"/>
  <c r="E1222" i="1"/>
  <c r="E1221" i="1" s="1"/>
  <c r="E1220" i="1" s="1"/>
  <c r="F1222" i="1"/>
  <c r="F1221" i="1" s="1"/>
  <c r="F1220" i="1" s="1"/>
  <c r="C1227" i="1"/>
  <c r="C1226" i="1" s="1"/>
  <c r="C1225" i="1" s="1"/>
  <c r="D1227" i="1"/>
  <c r="D1226" i="1" s="1"/>
  <c r="D1225" i="1" s="1"/>
  <c r="E1227" i="1"/>
  <c r="E1226" i="1" s="1"/>
  <c r="E1225" i="1" s="1"/>
  <c r="F1227" i="1"/>
  <c r="F1226" i="1" s="1"/>
  <c r="F1225" i="1" s="1"/>
  <c r="C1232" i="1"/>
  <c r="C1231" i="1" s="1"/>
  <c r="C1230" i="1" s="1"/>
  <c r="D1232" i="1"/>
  <c r="D1231" i="1" s="1"/>
  <c r="D1230" i="1" s="1"/>
  <c r="E1232" i="1"/>
  <c r="E1231" i="1" s="1"/>
  <c r="E1230" i="1" s="1"/>
  <c r="F1232" i="1"/>
  <c r="F1231" i="1" s="1"/>
  <c r="F1230" i="1" s="1"/>
  <c r="C1240" i="1"/>
  <c r="C1239" i="1" s="1"/>
  <c r="C1238" i="1" s="1"/>
  <c r="D1240" i="1"/>
  <c r="D1239" i="1" s="1"/>
  <c r="E1240" i="1"/>
  <c r="E1239" i="1" s="1"/>
  <c r="F1240" i="1"/>
  <c r="F1239" i="1" s="1"/>
  <c r="F1238" i="1" s="1"/>
  <c r="C1259" i="1"/>
  <c r="D1259" i="1"/>
  <c r="E1259" i="1"/>
  <c r="F1259" i="1"/>
  <c r="C1262" i="1"/>
  <c r="D1262" i="1"/>
  <c r="E1262" i="1"/>
  <c r="F1262" i="1"/>
  <c r="C1267" i="1"/>
  <c r="D1267" i="1"/>
  <c r="E1267" i="1"/>
  <c r="F1267" i="1"/>
  <c r="C1272" i="1"/>
  <c r="D1272" i="1"/>
  <c r="E1272" i="1"/>
  <c r="F1272" i="1"/>
  <c r="C1284" i="1"/>
  <c r="D1284" i="1"/>
  <c r="E1284" i="1"/>
  <c r="F1284" i="1"/>
  <c r="C1290" i="1"/>
  <c r="D1290" i="1"/>
  <c r="E1290" i="1"/>
  <c r="F1290" i="1"/>
  <c r="C1297" i="1"/>
  <c r="D1297" i="1"/>
  <c r="E1297" i="1"/>
  <c r="F1297" i="1"/>
  <c r="C1319" i="1"/>
  <c r="C1318" i="1" s="1"/>
  <c r="D1319" i="1"/>
  <c r="D1318" i="1" s="1"/>
  <c r="E1319" i="1"/>
  <c r="E1318" i="1" s="1"/>
  <c r="F1319" i="1"/>
  <c r="F1318" i="1" s="1"/>
  <c r="C1321" i="1"/>
  <c r="D1321" i="1"/>
  <c r="E1321" i="1"/>
  <c r="F1321" i="1"/>
  <c r="C1325" i="1"/>
  <c r="C1324" i="1" s="1"/>
  <c r="C1323" i="1" s="1"/>
  <c r="D1325" i="1"/>
  <c r="D1324" i="1" s="1"/>
  <c r="D1323" i="1" s="1"/>
  <c r="E1325" i="1"/>
  <c r="E1324" i="1" s="1"/>
  <c r="E1323" i="1" s="1"/>
  <c r="F1325" i="1"/>
  <c r="F1324" i="1" s="1"/>
  <c r="F1323" i="1" s="1"/>
  <c r="C1330" i="1"/>
  <c r="C1329" i="1" s="1"/>
  <c r="C1328" i="1" s="1"/>
  <c r="D1330" i="1"/>
  <c r="D1329" i="1" s="1"/>
  <c r="D1328" i="1" s="1"/>
  <c r="E1330" i="1"/>
  <c r="E1329" i="1" s="1"/>
  <c r="E1328" i="1" s="1"/>
  <c r="F1330" i="1"/>
  <c r="F1329" i="1" s="1"/>
  <c r="F1328" i="1" s="1"/>
  <c r="F1115" i="1" l="1"/>
  <c r="E1238" i="1"/>
  <c r="E1237" i="1" s="1"/>
  <c r="E1337" i="1" s="1"/>
  <c r="E1132" i="1"/>
  <c r="E1131" i="1" s="1"/>
  <c r="E1336" i="1" s="1"/>
  <c r="E1115" i="1"/>
  <c r="E1088" i="1"/>
  <c r="E143" i="1"/>
  <c r="E104" i="1"/>
  <c r="E3" i="1"/>
  <c r="E2" i="1" s="1"/>
  <c r="E1334" i="1" s="1"/>
  <c r="F1237" i="1"/>
  <c r="F1337" i="1" s="1"/>
  <c r="F1132" i="1"/>
  <c r="F1131" i="1" s="1"/>
  <c r="F143" i="1"/>
  <c r="F104" i="1"/>
  <c r="F3" i="1"/>
  <c r="F2" i="1" s="1"/>
  <c r="F1334" i="1" s="1"/>
  <c r="D1238" i="1"/>
  <c r="D1237" i="1" s="1"/>
  <c r="D1337" i="1" s="1"/>
  <c r="D1088" i="1"/>
  <c r="D3" i="1"/>
  <c r="D2" i="1" s="1"/>
  <c r="D1334" i="1" s="1"/>
  <c r="D104" i="1"/>
  <c r="C1131" i="1"/>
  <c r="C1336" i="1" s="1"/>
  <c r="C104" i="1"/>
  <c r="C3" i="1"/>
  <c r="C2" i="1" s="1"/>
  <c r="C1334" i="1" s="1"/>
  <c r="C1237" i="1"/>
  <c r="C1337" i="1" s="1"/>
  <c r="D1137" i="1"/>
  <c r="D1132" i="1" s="1"/>
  <c r="D1131" i="1" s="1"/>
  <c r="D1336" i="1" s="1"/>
  <c r="D143" i="1"/>
  <c r="D142" i="1" s="1"/>
  <c r="D1335" i="1" s="1"/>
  <c r="C143" i="1"/>
  <c r="C142" i="1" s="1"/>
  <c r="C1335" i="1" s="1"/>
  <c r="F142" i="1" l="1"/>
  <c r="F1335" i="1" s="1"/>
  <c r="F1338" i="1"/>
  <c r="F1336" i="1"/>
  <c r="E142" i="1"/>
  <c r="E1335" i="1" s="1"/>
</calcChain>
</file>

<file path=xl/sharedStrings.xml><?xml version="1.0" encoding="utf-8"?>
<sst xmlns="http://schemas.openxmlformats.org/spreadsheetml/2006/main" count="2675" uniqueCount="2609">
  <si>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</si>
  <si>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</si>
  <si>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</si>
  <si>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</si>
  <si>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</si>
  <si>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</si>
  <si>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</si>
  <si>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</si>
  <si>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</si>
  <si>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</si>
  <si>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</si>
  <si>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</si>
  <si>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</si>
  <si>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</si>
  <si>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</si>
  <si>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</si>
  <si>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</si>
  <si>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</si>
  <si>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</si>
  <si>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</si>
  <si>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</si>
  <si>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</si>
  <si>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</si>
  <si>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</si>
  <si>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</si>
  <si>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</si>
  <si>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</si>
  <si>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</si>
  <si>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1.1.1.02.015</t>
  </si>
  <si>
    <t>Sicoob Sist.de Coop de Créd. Brasil</t>
  </si>
  <si>
    <t>1.1.1.02.016</t>
  </si>
  <si>
    <t>Banco BIC banco C/C 42.100736-3</t>
  </si>
  <si>
    <t>1.1.1.02.017</t>
  </si>
  <si>
    <t>Caixa Econômica Federal c/c 2197-5 (***)</t>
  </si>
  <si>
    <t>1.1.1.02.018</t>
  </si>
  <si>
    <t>Caixa Econômica Federal C/C 3010-9</t>
  </si>
  <si>
    <t>1.1.1.03</t>
  </si>
  <si>
    <t>Aplicações E Poupança</t>
  </si>
  <si>
    <t>1.1.1.03.001</t>
  </si>
  <si>
    <t>Banco Do Brasil S/A Aplicacao C/77914-8</t>
  </si>
  <si>
    <t>1.1.1.03.003</t>
  </si>
  <si>
    <t>Banco Santander S/A FIC CP 13-09265-4</t>
  </si>
  <si>
    <t>1.1.1.03.012</t>
  </si>
  <si>
    <t>Caixa Economica Federal 1752-8 CDB/RDB</t>
  </si>
  <si>
    <t>1.1.1.03.013</t>
  </si>
  <si>
    <t>Caixa Economica Federal 2197-5</t>
  </si>
  <si>
    <t>1.1.1.03.014</t>
  </si>
  <si>
    <t>CEF 1752-8 Fic Giro Empresa DI LP</t>
  </si>
  <si>
    <t>1.1.1.03.015</t>
  </si>
  <si>
    <t>CEF Fic Giro Emp. DILP 3010-9 aporte</t>
  </si>
  <si>
    <t>1.1.1.03.016</t>
  </si>
  <si>
    <t>Banco do Brasil - BB 50</t>
  </si>
  <si>
    <t>1.1.1.03.017</t>
  </si>
  <si>
    <t>Caixa FIC Giro Empresas  DI LP 2197-5</t>
  </si>
  <si>
    <t>1.1.1.03.018</t>
  </si>
  <si>
    <t>CEF 3010-9 CDB FLEX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</si>
  <si>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</si>
  <si>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</si>
  <si>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</si>
  <si>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</si>
  <si>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</si>
  <si>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</si>
  <si>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</si>
  <si>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</si>
  <si>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</si>
  <si>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</si>
  <si>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</si>
  <si>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</si>
  <si>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</si>
  <si>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</si>
  <si>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</si>
  <si>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</si>
  <si>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</si>
  <si>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</si>
  <si>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</si>
  <si>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</si>
  <si>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</si>
  <si>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</si>
  <si>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1.1.2.02.010</t>
  </si>
  <si>
    <t>Geap - Fund.Seg.Social Patronal</t>
  </si>
  <si>
    <t>1.1.2.02.013</t>
  </si>
  <si>
    <t>Santa Casa Saúde</t>
  </si>
  <si>
    <t>1.1.2.02.014</t>
  </si>
  <si>
    <t>Gama</t>
  </si>
  <si>
    <t>1.1.2.02.017</t>
  </si>
  <si>
    <t>Abet - Plano De Assist.M.Tel.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</si>
  <si>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</si>
  <si>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</si>
  <si>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</si>
  <si>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</si>
  <si>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</si>
  <si>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</si>
  <si>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</si>
  <si>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</si>
  <si>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</si>
  <si>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</si>
  <si>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</si>
  <si>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</si>
  <si>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</si>
  <si>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</si>
  <si>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</si>
  <si>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</si>
  <si>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</si>
  <si>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</si>
  <si>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</si>
  <si>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</si>
  <si>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</si>
  <si>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</si>
  <si>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1.1.2.02.039</t>
  </si>
  <si>
    <t>Assefaz</t>
  </si>
  <si>
    <t>1.1.2.02.040</t>
  </si>
  <si>
    <t>Sobecan</t>
  </si>
  <si>
    <t>1.1.2.02.041</t>
  </si>
  <si>
    <t>Santa Casa Mococa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</si>
  <si>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</si>
  <si>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</si>
  <si>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</si>
  <si>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</si>
  <si>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</si>
  <si>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</si>
  <si>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</si>
  <si>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</si>
  <si>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</si>
  <si>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</si>
  <si>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1.1.2.02.050</t>
  </si>
  <si>
    <t>Skill Omint</t>
  </si>
  <si>
    <t>1.1.2.02.051</t>
  </si>
  <si>
    <t>Sermed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</si>
  <si>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</si>
  <si>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</si>
  <si>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</si>
  <si>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</si>
  <si>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</si>
  <si>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</si>
  <si>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1.1.2.02.057</t>
  </si>
  <si>
    <t>Irmandade De Misericórdia De Monte Alto</t>
  </si>
  <si>
    <t>1.1.2.02.058</t>
  </si>
  <si>
    <t>Life Empresarial Saude Ltda.</t>
  </si>
  <si>
    <t>1.1.2.02.061</t>
  </si>
  <si>
    <t>Santa Casa De Taquaritinga</t>
  </si>
  <si>
    <t>1.1.2.02.063</t>
  </si>
  <si>
    <t>Santa Casa De Porto Ferreira</t>
  </si>
  <si>
    <t>1.1.2.02.064</t>
  </si>
  <si>
    <t>Secretaria da Saúde - PMRP</t>
  </si>
  <si>
    <t>1.1.2.02.065</t>
  </si>
  <si>
    <t>Unimed Nordeste Paulista</t>
  </si>
  <si>
    <t>1.1.2.02.067</t>
  </si>
  <si>
    <t>Santa Casa de São Joaquim da Barra</t>
  </si>
  <si>
    <t>1.1.2.02.068</t>
  </si>
  <si>
    <t>Coopus Regional Saude</t>
  </si>
  <si>
    <t>1.1.2.02.071</t>
  </si>
  <si>
    <t>Hospital Regional de Franca SA</t>
  </si>
  <si>
    <t>1.1.2.02.072</t>
  </si>
  <si>
    <t>Postal Saude - Caixa A.Emp.Correios</t>
  </si>
  <si>
    <t>1.1.2.02.073</t>
  </si>
  <si>
    <t>Embratel Emp.Brasileira Telecomunicação</t>
  </si>
  <si>
    <t>1.1.2.02.074</t>
  </si>
  <si>
    <t>Instituto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</si>
  <si>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</si>
  <si>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</si>
  <si>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</si>
  <si>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</si>
  <si>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</si>
  <si>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</si>
  <si>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</si>
  <si>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</si>
  <si>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</si>
  <si>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</si>
  <si>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</si>
  <si>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</si>
  <si>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</si>
  <si>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</si>
  <si>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</si>
  <si>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</si>
  <si>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</si>
  <si>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</si>
  <si>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</si>
  <si>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</si>
  <si>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1.1.4.01.009</t>
  </si>
  <si>
    <t>Cheques em Cobranças</t>
  </si>
  <si>
    <t>1.1.4.02</t>
  </si>
  <si>
    <t>Impostos a Recuperar</t>
  </si>
  <si>
    <t>1.1.4.02.001</t>
  </si>
  <si>
    <t>Pis Folha Pagto a Recuperar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</si>
  <si>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</si>
  <si>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</si>
  <si>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</si>
  <si>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</si>
  <si>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</si>
  <si>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</si>
  <si>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</si>
  <si>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</si>
  <si>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</si>
  <si>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</si>
  <si>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</si>
  <si>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</si>
  <si>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</si>
  <si>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</si>
  <si>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</si>
  <si>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</si>
  <si>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</si>
  <si>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</si>
  <si>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</si>
  <si>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</si>
  <si>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</si>
  <si>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</si>
  <si>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</si>
  <si>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</si>
  <si>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</si>
  <si>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</si>
  <si>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</si>
  <si>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</si>
  <si>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</si>
  <si>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</si>
  <si>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</si>
  <si>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</si>
  <si>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</si>
  <si>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</si>
  <si>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</si>
  <si>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</si>
  <si>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</si>
  <si>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</si>
  <si>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</si>
  <si>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</si>
  <si>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</si>
  <si>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</si>
  <si>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</si>
  <si>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</si>
  <si>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</si>
  <si>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</si>
  <si>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</si>
  <si>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</si>
  <si>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</si>
  <si>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</si>
  <si>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</si>
  <si>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</si>
  <si>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</si>
  <si>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</si>
  <si>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</si>
  <si>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</si>
  <si>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</si>
  <si>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</si>
  <si>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</si>
  <si>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</si>
  <si>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</si>
  <si>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</si>
  <si>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</si>
  <si>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</si>
  <si>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</si>
  <si>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</si>
  <si>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</si>
  <si>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</si>
  <si>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</si>
  <si>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</si>
  <si>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</si>
  <si>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</si>
  <si>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</si>
  <si>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</si>
  <si>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</si>
  <si>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</si>
  <si>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</si>
  <si>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</si>
  <si>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</si>
  <si>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</si>
  <si>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</si>
  <si>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</si>
  <si>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</si>
  <si>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</si>
  <si>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</si>
  <si>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</si>
  <si>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</si>
  <si>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</si>
  <si>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</si>
  <si>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</si>
  <si>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</si>
  <si>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</si>
  <si>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</si>
  <si>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</si>
  <si>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</si>
  <si>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</si>
  <si>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</si>
  <si>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</si>
  <si>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</si>
  <si>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</si>
  <si>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</si>
  <si>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</si>
  <si>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</si>
  <si>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</si>
  <si>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</si>
  <si>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</si>
  <si>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</si>
  <si>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</si>
  <si>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</si>
  <si>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2.1.1.01.004</t>
  </si>
  <si>
    <t>Bucka Comercial Ltda.</t>
  </si>
  <si>
    <t>2.1.1.01.006</t>
  </si>
  <si>
    <t>Cirurgica Avila Ltda.</t>
  </si>
  <si>
    <t>2.1.1.01.008</t>
  </si>
  <si>
    <t>Corpomedic Ortopedia Esp.Comercial</t>
  </si>
  <si>
    <t>2.1.1.01.010</t>
  </si>
  <si>
    <t>Ribercaixa Ind Com de Embalagens Ltda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</si>
  <si>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</si>
  <si>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</si>
  <si>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</si>
  <si>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</si>
  <si>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</si>
  <si>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</si>
  <si>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</si>
  <si>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</si>
  <si>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</si>
  <si>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</si>
  <si>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2.1.1.01.016</t>
  </si>
  <si>
    <t>Cholmed Coml.Hosp.Ltda EPP</t>
  </si>
  <si>
    <t>2.1.1.01.018</t>
  </si>
  <si>
    <t>Cremer S/A</t>
  </si>
  <si>
    <t>2.1.1.01.019</t>
  </si>
  <si>
    <t>Farmacia Homeopatica Homeocenter</t>
  </si>
  <si>
    <t>2.1.1.01.021</t>
  </si>
  <si>
    <t>Dimetal Distribuidora Metais Pasqualin</t>
  </si>
  <si>
    <t>2.1.1.01.022</t>
  </si>
  <si>
    <t>Maximplant Com Distrib.Implantes Ltda</t>
  </si>
  <si>
    <t>2.1.1.01.024</t>
  </si>
  <si>
    <t>Lg Comercial Ltda.</t>
  </si>
  <si>
    <t>2.1.1.01.026</t>
  </si>
  <si>
    <t>Ebeg Comercial Ltda.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</si>
  <si>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</si>
  <si>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</si>
  <si>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</si>
  <si>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</si>
  <si>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</si>
  <si>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</si>
  <si>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2.1.1.01.036</t>
  </si>
  <si>
    <t>Cirurgica Sta Cruz Com Prod Hosp</t>
  </si>
  <si>
    <t>2.1.1.01.038</t>
  </si>
  <si>
    <t>Bautec - Dorival Fortunato Peres e Cia</t>
  </si>
  <si>
    <t>2.1.1.01.040</t>
  </si>
  <si>
    <t>Promedon São Paulo Produto Médico</t>
  </si>
  <si>
    <t>2.1.1.01.042</t>
  </si>
  <si>
    <t>Posto De Serviços Maravilha</t>
  </si>
  <si>
    <t>2.1.1.01.043</t>
  </si>
  <si>
    <t>Oregon Farmacêutica Ltda</t>
  </si>
  <si>
    <t>2.1.1.01.045</t>
  </si>
  <si>
    <t>Formaplas Ind. Com. de Plásticos LTDA ME</t>
  </si>
  <si>
    <t>2.1.1.01.046</t>
  </si>
  <si>
    <t>FarmaClub Drogarias Ltda</t>
  </si>
  <si>
    <t>2.1.1.01.047</t>
  </si>
  <si>
    <t>Zaflon &amp; Bidurin Ltda. Ribertc</t>
  </si>
  <si>
    <t>2.1.1.01.048</t>
  </si>
  <si>
    <t>Drogaria Soares Ltda</t>
  </si>
  <si>
    <t>2.1.1.01.050</t>
  </si>
  <si>
    <t>Baroni &amp; Fabbri Comercio De Produto N.</t>
  </si>
  <si>
    <t>2.1.1.01.051</t>
  </si>
  <si>
    <t>Hcenter Comercio Produto Hospitalar Ltda</t>
  </si>
  <si>
    <t>2.1.1.01.052</t>
  </si>
  <si>
    <t>Nacional Comercial Hospitalar Ltda.</t>
  </si>
  <si>
    <t>2.1.1.01.054</t>
  </si>
  <si>
    <t>Cortical Comercio E Representações De Pr</t>
  </si>
  <si>
    <t>2.1.1.01.060</t>
  </si>
  <si>
    <t>Protec  Equipamentos Médicos</t>
  </si>
  <si>
    <t>2.1.1.01.063</t>
  </si>
  <si>
    <t>TCM Comercio De Produtos Nutric. Ltda.</t>
  </si>
  <si>
    <t>2.1.1.01.066</t>
  </si>
  <si>
    <t>Roger Comercio E Distribudora De Produto</t>
  </si>
  <si>
    <t>2.1.1.01.067</t>
  </si>
  <si>
    <t>White Martins Gases Industriais Ltda</t>
  </si>
  <si>
    <t>2.1.1.01.069</t>
  </si>
  <si>
    <t>Nova Opção Hospitalar Comercial Ltda</t>
  </si>
  <si>
    <t>2.1.1.01.071</t>
  </si>
  <si>
    <t>J. M. Da Nave Junior - Plático</t>
  </si>
  <si>
    <t>2.1.1.01.072</t>
  </si>
  <si>
    <t>Alimentos Portioli Ltda.</t>
  </si>
  <si>
    <t>2.1.1.01.073</t>
  </si>
  <si>
    <t>Medical Suture Com.Mat.Hospitalar Ltda</t>
  </si>
  <si>
    <t>2.1.1.01.078</t>
  </si>
  <si>
    <t>Patton - Comercio De Ferragens E Mat.Ele</t>
  </si>
  <si>
    <t>2.1.1.01.087</t>
  </si>
  <si>
    <t>Injectcenter Manipulação Produto</t>
  </si>
  <si>
    <t>2.1.1.01.088</t>
  </si>
  <si>
    <t>João Rogerio Silva Pereira -ME  (Boa Vis</t>
  </si>
  <si>
    <t>2.1.1.01.089</t>
  </si>
  <si>
    <t>Sales Equip. e Prod. Higiene Prof. Ltda</t>
  </si>
  <si>
    <t>2.1.1.01.092</t>
  </si>
  <si>
    <t>Dimebras Comercial Hospitalar Ltda.</t>
  </si>
  <si>
    <t>2.1.1.01.093</t>
  </si>
  <si>
    <t>Lio Serum Industria Comercial Produto La</t>
  </si>
  <si>
    <t>2.1.1.01.095</t>
  </si>
  <si>
    <t>Az Comercio De Tinta Ltda.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</si>
  <si>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</si>
  <si>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</si>
  <si>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</si>
  <si>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</si>
  <si>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</si>
  <si>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</si>
  <si>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2.1.1.01.103</t>
  </si>
  <si>
    <t>Aliadas Papelaria E Comercio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</si>
  <si>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</si>
  <si>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</si>
  <si>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</si>
  <si>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</si>
  <si>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</si>
  <si>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</si>
  <si>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2.1.1.01.108</t>
  </si>
  <si>
    <t>Frigorifico Eldorado Riopretense</t>
  </si>
  <si>
    <t>2.1.1.01.109</t>
  </si>
  <si>
    <t>R D Presti Farmácia Ltda ME</t>
  </si>
  <si>
    <t>2.1.1.01.111</t>
  </si>
  <si>
    <t>Travagin &amp; Travagin Ltda</t>
  </si>
  <si>
    <t>2.1.1.01.112</t>
  </si>
  <si>
    <t>Silvio Francisco Gomes Padaria</t>
  </si>
  <si>
    <t>2.1.1.01.113</t>
  </si>
  <si>
    <t>R. M. Lima - ME (Replas)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</si>
  <si>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</si>
  <si>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</si>
  <si>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</si>
  <si>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</si>
  <si>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</si>
  <si>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</si>
  <si>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2.1.1.01.122</t>
  </si>
  <si>
    <t>Hidrofil Materiais Construção Ltda ME</t>
  </si>
  <si>
    <t>2.1.1.01.123</t>
  </si>
  <si>
    <t>Toste &amp; Alves Siqueira (Droghelisa)</t>
  </si>
  <si>
    <t>2.1.1.01.125</t>
  </si>
  <si>
    <t>Presentes Pedrazzi</t>
  </si>
  <si>
    <t>2.1.1.01.131</t>
  </si>
  <si>
    <t>Cirurgica Estilo Ltda.</t>
  </si>
  <si>
    <t>2.1.1.01.132</t>
  </si>
  <si>
    <t>Haoxi Equipamentos Médicos Hospitalares</t>
  </si>
  <si>
    <t>2.1.1.01.133</t>
  </si>
  <si>
    <t>Edlo S/A</t>
  </si>
  <si>
    <t>2.1.1.01.135</t>
  </si>
  <si>
    <t>Ribercon Distribuidora Ltda.</t>
  </si>
  <si>
    <t>2.1.1.01.136</t>
  </si>
  <si>
    <t>Dabason Importação E Exportação</t>
  </si>
  <si>
    <t>2.1.1.01.139</t>
  </si>
  <si>
    <t>Ana V Martins Fattore - EPP</t>
  </si>
  <si>
    <t>2.1.1.01.140</t>
  </si>
  <si>
    <t>Expressa Distribuidora De Med.</t>
  </si>
  <si>
    <t>2.1.1.01.146</t>
  </si>
  <si>
    <t>Dixtal Biomedica Ind. E Com.</t>
  </si>
  <si>
    <t>2.1.1.01.147</t>
  </si>
  <si>
    <t>Comercial Francoi</t>
  </si>
  <si>
    <t>2.1.1.01.150</t>
  </si>
  <si>
    <t>Cal Zeiss Do Brasil Ltda.</t>
  </si>
  <si>
    <t>2.1.1.01.152</t>
  </si>
  <si>
    <t>1Giga Computers Brasil Ltda</t>
  </si>
  <si>
    <t>2.1.1.01.159</t>
  </si>
  <si>
    <t>Lidercon Com. E Representações De Cond.</t>
  </si>
  <si>
    <t>2.1.1.01.161</t>
  </si>
  <si>
    <t>Jomed Comercial Hospitalar</t>
  </si>
  <si>
    <t>2.1.1.01.163</t>
  </si>
  <si>
    <t>Impakto  Higiene, Limpeza e Descartáveis</t>
  </si>
  <si>
    <t>2.1.1.01.166</t>
  </si>
  <si>
    <t>Cirurgica Ribeirão Preto</t>
  </si>
  <si>
    <t>2.1.1.01.170</t>
  </si>
  <si>
    <t>Ademir Fernando Correa- Me</t>
  </si>
  <si>
    <t>2.1.1.01.172</t>
  </si>
  <si>
    <t>Shikata &amp; Pecci (Utiliddade &amp; Utensilios</t>
  </si>
  <si>
    <t>2.1.1.01.184</t>
  </si>
  <si>
    <t>Biocon - Diagnóstica Ind. e Com. Ltda</t>
  </si>
  <si>
    <t>2.1.1.01.185</t>
  </si>
  <si>
    <t>Medix Brasil - Prod. Hosp. e Odont. Ltda</t>
  </si>
  <si>
    <t>2.1.1.01.186</t>
  </si>
  <si>
    <t>Madrisa Comercial Ltda.</t>
  </si>
  <si>
    <t>2.1.1.01.187</t>
  </si>
  <si>
    <t>Casa Do Açougueiro De Rib. Preto Ltda.</t>
  </si>
  <si>
    <t>2.1.1.01.192</t>
  </si>
  <si>
    <t>Polli - Soluções Em Limpeza E Descartave</t>
  </si>
  <si>
    <t>2.1.1.01.193</t>
  </si>
  <si>
    <t>Avenida Materiais Para Construção Ltda.</t>
  </si>
  <si>
    <t>2.1.1.01.196</t>
  </si>
  <si>
    <t>Marta Elaine Oliveira Massoni EPP (Mand.</t>
  </si>
  <si>
    <t>2.1.1.01.198</t>
  </si>
  <si>
    <t>Mecano Pack Embalagens Ltda. (Bom Sabor)</t>
  </si>
  <si>
    <t>2.1.1.01.201</t>
  </si>
  <si>
    <t>Cirurgica Martomed Ltda. EPP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</si>
  <si>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</si>
  <si>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</si>
  <si>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</si>
  <si>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</si>
  <si>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</si>
  <si>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</si>
  <si>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2.1.1.01.206</t>
  </si>
  <si>
    <t>DoctorClean - Bulle de Savon Cosm. Ltda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</si>
  <si>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</si>
  <si>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</si>
  <si>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</si>
  <si>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</si>
  <si>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</si>
  <si>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</si>
  <si>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2.1.1.01.211</t>
  </si>
  <si>
    <t>Officer Distrib De Produtos De Inform. S</t>
  </si>
  <si>
    <t>2.1.1.01.212</t>
  </si>
  <si>
    <t>Serralat Laticínios Ltda</t>
  </si>
  <si>
    <t>2.1.1.01.213</t>
  </si>
  <si>
    <t>Limart Maquinas E Ferramentas Ltda - Epp</t>
  </si>
  <si>
    <t>2.1.1.01.214</t>
  </si>
  <si>
    <t>União Química Farmacêutica Nacional S/a</t>
  </si>
  <si>
    <t>2.1.1.01.215</t>
  </si>
  <si>
    <t>Alcon Laboratórios Do  Brasil Ltda.</t>
  </si>
  <si>
    <t>2.1.1.01.219</t>
  </si>
  <si>
    <t>Star Place Distribuid. De Inform.</t>
  </si>
  <si>
    <t>2.1.1.01.221</t>
  </si>
  <si>
    <t>Intermed  Equipamentos Medicos E Hospita</t>
  </si>
  <si>
    <t>2.1.1.01.226</t>
  </si>
  <si>
    <t>Empório Hospitalar Com. De Prod. Cirur.</t>
  </si>
  <si>
    <t>2.1.1.01.228</t>
  </si>
  <si>
    <t>Viviane Ambrosio Arcolino - ME</t>
  </si>
  <si>
    <t>2.1.1.01.230</t>
  </si>
  <si>
    <t>Interflor Comercio De Plantas Ltda.</t>
  </si>
  <si>
    <t>2.1.1.01.231</t>
  </si>
  <si>
    <t>Vida Com. e Distrib. de Artigos Laborat.</t>
  </si>
  <si>
    <t>2.1.1.01.233</t>
  </si>
  <si>
    <t>Suzano Papel e Celulose S.A.</t>
  </si>
  <si>
    <t>2.1.1.01.234</t>
  </si>
  <si>
    <t>Francisco Aloi (Radiolar)</t>
  </si>
  <si>
    <t>2.1.1.01.235</t>
  </si>
  <si>
    <t>Strata Medical do Brasil Ltda</t>
  </si>
  <si>
    <t>2.1.1.01.236</t>
  </si>
  <si>
    <t>Volpi - Distribuidora de Drogas Ltda</t>
  </si>
  <si>
    <t>2.1.1.01.239</t>
  </si>
  <si>
    <t>1000 Medic Dist. Imp. Exp. de Med. Ltda</t>
  </si>
  <si>
    <t>2.1.1.01.240</t>
  </si>
  <si>
    <t>JP Indústria Farmaceutica S/A.</t>
  </si>
  <si>
    <t>2.1.1.01.244</t>
  </si>
  <si>
    <t>Higipres Comércio E Serviços Ltda - ME</t>
  </si>
  <si>
    <t>2.1.1.01.248</t>
  </si>
  <si>
    <t>Verocheque Refeições Ltda</t>
  </si>
  <si>
    <t>2.1.1.01.249</t>
  </si>
  <si>
    <t>Rhosse Instrumentos E Equip. Cirúrgicos</t>
  </si>
  <si>
    <t>2.1.1.01.253</t>
  </si>
  <si>
    <t>Essencial Lab Com. Imp. Ltda - EPP</t>
  </si>
  <si>
    <t>2.1.1.01.258</t>
  </si>
  <si>
    <t>Royal Cartuchos Ltda - EPP</t>
  </si>
  <si>
    <t>2.1.1.01.260</t>
  </si>
  <si>
    <t>Rispel Distribuidora</t>
  </si>
  <si>
    <t>2.1.1.01.261</t>
  </si>
  <si>
    <t>EP &amp; AS Manut. Em Equip. De Aço Inox Ltd</t>
  </si>
  <si>
    <t>2.1.1.01.262</t>
  </si>
  <si>
    <t>Promedirp Mat. Prod. Serv. Ltda - ME</t>
  </si>
  <si>
    <t>2.1.1.01.263</t>
  </si>
  <si>
    <t>Indústria De Máq. Para Plásticos IMAP Lt</t>
  </si>
  <si>
    <t>2.1.1.01.265</t>
  </si>
  <si>
    <t>Gigante Produtos Médicos Ltda.</t>
  </si>
  <si>
    <t>2.1.1.01.269</t>
  </si>
  <si>
    <t>M.M. Benedini Com. de Prod. Lab. EPP</t>
  </si>
  <si>
    <t>2.1.1.01.270</t>
  </si>
  <si>
    <t>Health Tech Farm. de Man. LTDA</t>
  </si>
  <si>
    <t>2.1.1.01.271</t>
  </si>
  <si>
    <t>Gatech - Ind. e Com. de Equip. EIRELI</t>
  </si>
  <si>
    <t>2.1.1.01.272</t>
  </si>
  <si>
    <t>Rodrigo Takeshi Tsutida Mizuno ME</t>
  </si>
  <si>
    <t>2.1.1.01.273</t>
  </si>
  <si>
    <t>J C Goes Hotel Ltda - ME</t>
  </si>
  <si>
    <t>2.1.1.01.274</t>
  </si>
  <si>
    <t>Pedro Jose Martins Relojoeiro ME</t>
  </si>
  <si>
    <t>2.1.1.01.275</t>
  </si>
  <si>
    <t>Papelli Soluções em Higiene e Desc. EIRE</t>
  </si>
  <si>
    <t>2.1.1.01.276</t>
  </si>
  <si>
    <t>Dimastec - Gestão de Ponto e Acesso</t>
  </si>
  <si>
    <t>2.1.1.01.277</t>
  </si>
  <si>
    <t>Genesio Leonidas Barboza Junior ME</t>
  </si>
  <si>
    <t>2.1.1.01.278</t>
  </si>
  <si>
    <t>Girofarma Medicamentos LTDA</t>
  </si>
  <si>
    <t>2.1.1.01.279</t>
  </si>
  <si>
    <t>Expressmedical Com. Atac. E Varejo Ltda</t>
  </si>
  <si>
    <t>2.1.1.01.280</t>
  </si>
  <si>
    <t>GPZ Comercial LTDA</t>
  </si>
  <si>
    <t>2.1.1.01.282</t>
  </si>
  <si>
    <t>Equiplex Indústria Farmacêutica LTDA</t>
  </si>
  <si>
    <t>2.1.1.01.283</t>
  </si>
  <si>
    <t>Oncorio Dist. Med. Ltda. EPP</t>
  </si>
  <si>
    <t>2.1.1.01.284</t>
  </si>
  <si>
    <t>Biotec Produtos Hospitalares LTDA</t>
  </si>
  <si>
    <t>2.1.1.01.285</t>
  </si>
  <si>
    <t>Martins Comércio E Serviços Hidráulicos</t>
  </si>
  <si>
    <t>2.1.1.01.286</t>
  </si>
  <si>
    <t>F P Pacheco Prod. Quím. Ltda ME - Azul</t>
  </si>
  <si>
    <t>2.1.1.01.288</t>
  </si>
  <si>
    <t>Dobber Com. E Representações Ltda.</t>
  </si>
  <si>
    <t>2.1.1.01.289</t>
  </si>
  <si>
    <t>Rosangela Ferreira Martino Serantone ME</t>
  </si>
  <si>
    <t>2.1.1.01.292</t>
  </si>
  <si>
    <t>John Cassio Crispim Baldin Prod. De Limp</t>
  </si>
  <si>
    <t>2.1.1.01.293</t>
  </si>
  <si>
    <t>Seven Fórmulas Quimioterápicas Ltda.</t>
  </si>
  <si>
    <t>2.1.1.01.296</t>
  </si>
  <si>
    <t>Ronaldo Comparotto - ME</t>
  </si>
  <si>
    <t>2.1.1.01.298</t>
  </si>
  <si>
    <t>Soquímica Laboratórios Ltda.</t>
  </si>
  <si>
    <t>2.1.1.01.299</t>
  </si>
  <si>
    <t>Laboratórios Bago Do Brasil S.A.</t>
  </si>
  <si>
    <t>2.1.1.01.301</t>
  </si>
  <si>
    <t>S.P. Com. E Serv. Em Distribuição Ltda -</t>
  </si>
  <si>
    <t>2.1.1.01.304</t>
  </si>
  <si>
    <t>Tokiko Mitsumoto - ME (Autom)</t>
  </si>
  <si>
    <t>2.1.1.01.305</t>
  </si>
  <si>
    <t>Los Angeles Artigos De Proteção Ltda - M</t>
  </si>
  <si>
    <t>2.1.1.01.307</t>
  </si>
  <si>
    <t>Criticalmed Prod. Med. Hosp. LTDA</t>
  </si>
  <si>
    <t>2.1.1.01.309</t>
  </si>
  <si>
    <t>Eduardo Tonelli Novo Artig. Pap. ME</t>
  </si>
  <si>
    <t>2.1.1.01.311</t>
  </si>
  <si>
    <t>Libema Produtos Hospitalares LTDA - EPP</t>
  </si>
  <si>
    <t>2.1.1.01.312</t>
  </si>
  <si>
    <t>Maria Cristina Ferezin EPP</t>
  </si>
  <si>
    <t>2.1.1.01.314</t>
  </si>
  <si>
    <t>MC Point Relógios Industriais LTDA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</si>
  <si>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</si>
  <si>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</si>
  <si>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</si>
  <si>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</si>
  <si>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</si>
  <si>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</si>
  <si>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</si>
  <si>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</si>
  <si>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2.1.1.01.324</t>
  </si>
  <si>
    <t>Infomix - Soluções em Informática</t>
  </si>
  <si>
    <t>2.1.1.01.325</t>
  </si>
  <si>
    <t>Brasmedical Ind. Com. Prod. Para Saúde L</t>
  </si>
  <si>
    <t>2.1.1.01.326</t>
  </si>
  <si>
    <t>Eurofarma Laboratorios Ltda.</t>
  </si>
  <si>
    <t>2.1.1.01.329</t>
  </si>
  <si>
    <t>Consalab Com. &amp; Imp. LTDA</t>
  </si>
  <si>
    <t>2.1.1.01.331</t>
  </si>
  <si>
    <t>Opem Repres. Import. Export. E Ditrib. L</t>
  </si>
  <si>
    <t>2.1.1.01.334</t>
  </si>
  <si>
    <t>Sulmedic Com. de Medicamentos LTDA</t>
  </si>
  <si>
    <t>2.1.1.01.335</t>
  </si>
  <si>
    <t>CSA Internacional Import. e Export.</t>
  </si>
  <si>
    <t>2.1.1.01.338</t>
  </si>
  <si>
    <t>Construcentro Ribeirão Mat. P/ Const. Lt</t>
  </si>
  <si>
    <t>2.1.1.01.339</t>
  </si>
  <si>
    <t>Rosana Da Silva Com. De Curtinas E Persi</t>
  </si>
  <si>
    <t>2.1.1.01.342</t>
  </si>
  <si>
    <t>Casex Ind. Plast. Prod. Méd. Hosp. LTDA</t>
  </si>
  <si>
    <t>2.1.1.01.346</t>
  </si>
  <si>
    <t>Vila Gás Comércio E Serviços Ltda. - ME</t>
  </si>
  <si>
    <t>2.1.1.01.352</t>
  </si>
  <si>
    <t>LabPack Do Brasil Produtos Hospitalares</t>
  </si>
  <si>
    <t>2.1.1.01.357</t>
  </si>
  <si>
    <t>Andrei Publicações Med. Farmac. E Tecnic</t>
  </si>
  <si>
    <t>2.1.1.01.358</t>
  </si>
  <si>
    <t>Lafix Ind. E Com. De Moveis Hospitalares</t>
  </si>
  <si>
    <t>2.1.1.01.362</t>
  </si>
  <si>
    <t>Frigelar Comercio E Distribuição S/A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</si>
  <si>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</si>
  <si>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</si>
  <si>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</si>
  <si>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</si>
  <si>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</si>
  <si>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</si>
  <si>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2.1.1.01.374</t>
  </si>
  <si>
    <t>CM Medicamentos Especiais Ltda.</t>
  </si>
  <si>
    <t>2.1.1.01.380</t>
  </si>
  <si>
    <t>Durval Campos J.R. &amp; Cia Ltda. ME</t>
  </si>
  <si>
    <t>2.1.1.01.382</t>
  </si>
  <si>
    <t>Geraldo Donizete Do Couto - EPP</t>
  </si>
  <si>
    <t>2.1.1.01.384</t>
  </si>
  <si>
    <t>Injex - Indústria Cirúrgica LTDA</t>
  </si>
  <si>
    <t>2.1.1.01.391</t>
  </si>
  <si>
    <t>Duplex Embalagens Especiais Ltda.</t>
  </si>
  <si>
    <t>2.1.1.01.392</t>
  </si>
  <si>
    <t>Prisma Medical Ltda.</t>
  </si>
  <si>
    <t>2.1.1.01.394</t>
  </si>
  <si>
    <t>Malibu Food Service Ltda. EPP</t>
  </si>
  <si>
    <t>2.1.1.01.396</t>
  </si>
  <si>
    <t>Jules Rimet Comercio De Plasticos E Peça</t>
  </si>
  <si>
    <t>2.1.1.01.400</t>
  </si>
  <si>
    <t>Vera Cecilia Marques Magon - Epp(Mercex</t>
  </si>
  <si>
    <t>2.1.1.01.404</t>
  </si>
  <si>
    <t>Flaviano Farias Da Silva - ME</t>
  </si>
  <si>
    <t>2.1.1.01.410</t>
  </si>
  <si>
    <t>L.A.R. Comercio De Prod. De Hig. E Servi</t>
  </si>
  <si>
    <t>2.1.1.01.412</t>
  </si>
  <si>
    <t>Caçola Embalagens Ltda.</t>
  </si>
  <si>
    <t>2.1.1.01.413</t>
  </si>
  <si>
    <t>CGF Serviços De Montagem E Instalação De</t>
  </si>
  <si>
    <t>2.1.1.01.415</t>
  </si>
  <si>
    <t>MRA Comercio De Intrumentos Eletronicos</t>
  </si>
  <si>
    <t>2.1.1.01.425</t>
  </si>
  <si>
    <t>Cirúrgica São José Ltda</t>
  </si>
  <si>
    <t>2.1.1.01.427</t>
  </si>
  <si>
    <t>Reginaldo Humberto Queiroz ME</t>
  </si>
  <si>
    <t>2.1.1.01.428</t>
  </si>
  <si>
    <t>Neve Ind. Com. de Prod. Cirúrgicos Ltda</t>
  </si>
  <si>
    <t>2.1.1.01.429</t>
  </si>
  <si>
    <t>JAL Com. de Produtos de Limpeza Ltda</t>
  </si>
  <si>
    <t>2.1.1.01.431</t>
  </si>
  <si>
    <t>Tecnbras Ind. Com. Eq. Eletronicos Ltda</t>
  </si>
  <si>
    <t>2.1.1.01.432</t>
  </si>
  <si>
    <t>Ativa Comercial Hospitalar Ltda.</t>
  </si>
  <si>
    <t>2.1.1.01.434</t>
  </si>
  <si>
    <t>Medilar Imp. Dist. Prod. Med. Hospitalar</t>
  </si>
  <si>
    <t>2.1.1.01.437</t>
  </si>
  <si>
    <t>TCA Farma Comércio Ltda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</si>
  <si>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</si>
  <si>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</si>
  <si>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</si>
  <si>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</si>
  <si>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</si>
  <si>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</si>
  <si>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2.1.1.01.445</t>
  </si>
  <si>
    <t>F. de Paula M. Albuquerque - ME</t>
  </si>
  <si>
    <t>2.1.1.01.447</t>
  </si>
  <si>
    <t>Asc Comercial e Informatica Limitada</t>
  </si>
  <si>
    <t>2.1.1.01.448</t>
  </si>
  <si>
    <t>De Pauli Com. Repr. Import. Expor.</t>
  </si>
  <si>
    <t>2.1.1.01.450</t>
  </si>
  <si>
    <t>Globomed Comercial Ltda.</t>
  </si>
  <si>
    <t>2.1.1.01.451</t>
  </si>
  <si>
    <t>Sist. De Sevi. R.B. Quality Com. De Emb.</t>
  </si>
  <si>
    <t>2.1.1.01.454</t>
  </si>
  <si>
    <t>Comercial Alimenticia Pulmer Ltda.</t>
  </si>
  <si>
    <t>2.1.1.01.455</t>
  </si>
  <si>
    <t>Tetraelec Manutenção Industria Ltda. ME</t>
  </si>
  <si>
    <t>2.1.1.01.456</t>
  </si>
  <si>
    <t>Terrão Comercio e Representações Ltda.</t>
  </si>
  <si>
    <t>2.1.1.01.459</t>
  </si>
  <si>
    <t>Client Serviços e Telecomunicações Ltda.</t>
  </si>
  <si>
    <t>2.1.1.01.461</t>
  </si>
  <si>
    <t>Crismed Comercial Hospitalar LTDA</t>
  </si>
  <si>
    <t>2.1.1.01.463</t>
  </si>
  <si>
    <t>Soma/SP Produtos Hospitalares Ltda</t>
  </si>
  <si>
    <t>2.1.1.01.469</t>
  </si>
  <si>
    <t>Hospeq Com. Manut. Equipamentos Ltda.</t>
  </si>
  <si>
    <t>2.1.1.01.477</t>
  </si>
  <si>
    <t>Farma Vision Distribuidora Medicamentos</t>
  </si>
  <si>
    <t>2.1.1.01.482</t>
  </si>
  <si>
    <t>Enterpack Descartaveis Hospitalares Ltda</t>
  </si>
  <si>
    <t>2.1.1.01.484</t>
  </si>
  <si>
    <t>Hf Diagnostica e Equipamentos Ltda - EPP</t>
  </si>
  <si>
    <t>2.1.1.01.486</t>
  </si>
  <si>
    <t>Medical Line Com. Mat. Med. Hospitalar</t>
  </si>
  <si>
    <t>2.1.1.01.491</t>
  </si>
  <si>
    <t>Bioline Comercial Ltda.</t>
  </si>
  <si>
    <t>2.1.1.01.494</t>
  </si>
  <si>
    <t>Rubia &amp; Siveira Ltda - ME</t>
  </si>
  <si>
    <t>2.1.1.01.495</t>
  </si>
  <si>
    <t>Practice Alimentos Ltda - EPP</t>
  </si>
  <si>
    <t>2.1.1.01.498</t>
  </si>
  <si>
    <t>Jobelopes Armarinhos Ltda. Epp.</t>
  </si>
  <si>
    <t>2.1.1.01.501</t>
  </si>
  <si>
    <t>Qualylab Distribuidora Ltda.</t>
  </si>
  <si>
    <t>2.1.1.01.502</t>
  </si>
  <si>
    <t>Ramavi Perfumaria Ltda.</t>
  </si>
  <si>
    <t>2.1.1.01.503</t>
  </si>
  <si>
    <t>Palmeira Man. Com Prod. Med. Hosp. Ltda.</t>
  </si>
  <si>
    <t>2.1.1.01.508</t>
  </si>
  <si>
    <t>Neuro Company Ltad. - ME</t>
  </si>
  <si>
    <t>2.1.1.01.513</t>
  </si>
  <si>
    <t>Cirurgica Kd Ltda.</t>
  </si>
  <si>
    <t>2.1.1.01.514</t>
  </si>
  <si>
    <t>M. P. Comercio de Materiais Hospitalares</t>
  </si>
  <si>
    <t>2.1.1.01.515</t>
  </si>
  <si>
    <t>Air Liquide Brasil Ltda.</t>
  </si>
  <si>
    <t>2.1.1.01.517</t>
  </si>
  <si>
    <t>J C Bressaglia Distribuidora ME</t>
  </si>
  <si>
    <t>2.1.1.01.524</t>
  </si>
  <si>
    <t>Anima Color Mkt Promocional Ltda</t>
  </si>
  <si>
    <t>2.1.1.01.526</t>
  </si>
  <si>
    <t>Hdl Log. Hosp. Ltda.</t>
  </si>
  <si>
    <t>2.1.1.01.532</t>
  </si>
  <si>
    <t>Madis Robel Sol. de Ponto e Acesso Ltda.</t>
  </si>
  <si>
    <t>2.1.1.01.537</t>
  </si>
  <si>
    <t>Ricardo Catalano</t>
  </si>
  <si>
    <t>2.1.1.01.538</t>
  </si>
  <si>
    <t>Samapi Dist. Prod. Farmac. Ltda.</t>
  </si>
  <si>
    <t>2.1.1.01.539</t>
  </si>
  <si>
    <t>Ultrafarma Com. de Prof. Farm. Ltda.</t>
  </si>
  <si>
    <t>2.1.1.01.543</t>
  </si>
  <si>
    <t>Polar Fix Ind E Com De Prod Hosp Ltda</t>
  </si>
  <si>
    <t>2.1.1.01.548</t>
  </si>
  <si>
    <t>Andrea Gentil - ME</t>
  </si>
  <si>
    <t>2.1.1.01.553</t>
  </si>
  <si>
    <t>Livraria e Papelaria BD Ltda. EPP</t>
  </si>
  <si>
    <t>2.1.1.01.555</t>
  </si>
  <si>
    <t>Acf Brasil Coml. Descartaveis Higiene</t>
  </si>
  <si>
    <t>2.1.1.01.559</t>
  </si>
  <si>
    <t>Produtos Legal Comércio e Assessoria</t>
  </si>
  <si>
    <t>2.1.1.01.561</t>
  </si>
  <si>
    <t>Antibioticos do Brasil Ltda.</t>
  </si>
  <si>
    <t>2.1.1.01.564</t>
  </si>
  <si>
    <t>MPT Comércio de Eletrônicos LTDA</t>
  </si>
  <si>
    <t>2.1.1.01.565</t>
  </si>
  <si>
    <t>Schmidt Aguiar e Aguiar Ltda.</t>
  </si>
  <si>
    <t>2.1.1.01.566</t>
  </si>
  <si>
    <t>Luiz Tonin Atac. e Sup. S/A</t>
  </si>
  <si>
    <t>2.1.1.01.568</t>
  </si>
  <si>
    <t>Alepel Papelaria Presentes e Artigos</t>
  </si>
  <si>
    <t>2.1.1.01.574</t>
  </si>
  <si>
    <t>Smiths Medical Brasil Prod. Hosp. LTDA</t>
  </si>
  <si>
    <t>2.1.1.01.576</t>
  </si>
  <si>
    <t>Comércio de Carimbos Sticca Ltda. - ME</t>
  </si>
  <si>
    <t>2.1.1.01.578</t>
  </si>
  <si>
    <t>Welldone Assistencia Laboratorial Eireli</t>
  </si>
  <si>
    <t>2.1.1.01.581</t>
  </si>
  <si>
    <t>Comercial Cegatin Ltda. ME</t>
  </si>
  <si>
    <t>2.1.1.01.582</t>
  </si>
  <si>
    <t>Diogo e Tunes Comercial Ltda. EPP</t>
  </si>
  <si>
    <t>2.1.1.01.587</t>
  </si>
  <si>
    <t>Lumar Com. de Produtos Farmacêutica Ltda</t>
  </si>
  <si>
    <t>2.1.1.01.589</t>
  </si>
  <si>
    <t>Drogaria São Paulo S.A.</t>
  </si>
  <si>
    <t>2.1.1.01.591</t>
  </si>
  <si>
    <t>Com. de Ferragens Pires Martins Imp. Exp</t>
  </si>
  <si>
    <t>2.1.1.01.600</t>
  </si>
  <si>
    <t>Astra Farma Comercio de Mat. ME</t>
  </si>
  <si>
    <t>2.1.1.01.602</t>
  </si>
  <si>
    <t>Vicpharma Industria e Comercio Ltda</t>
  </si>
  <si>
    <t>2.1.1.01.603</t>
  </si>
  <si>
    <t>Farmater Medicamentos Ltda</t>
  </si>
  <si>
    <t>2.1.1.01.605</t>
  </si>
  <si>
    <t>Quality Med - Distribuidora de Prodiutos</t>
  </si>
  <si>
    <t>2.1.1.01.606</t>
  </si>
  <si>
    <t>LF Papelaria e Informatica Ltda. EPP</t>
  </si>
  <si>
    <t>2.1.1.01.607</t>
  </si>
  <si>
    <t>Biobase Industria e Comercio Ltda.</t>
  </si>
  <si>
    <t>2.1.1.01.608</t>
  </si>
  <si>
    <t>Leandro Sampaio Partata</t>
  </si>
  <si>
    <t>2.1.1.01.610</t>
  </si>
  <si>
    <t>Giromed Cirurgica Ltda.</t>
  </si>
  <si>
    <t>2.1.1.01.611</t>
  </si>
  <si>
    <t>CDR Com. de Materiais Hospitalares Ltda</t>
  </si>
  <si>
    <t>2.1.1.01.615</t>
  </si>
  <si>
    <t>Fortclean Descartaveis Ltda.</t>
  </si>
  <si>
    <t>2.1.1.01.617</t>
  </si>
  <si>
    <t>Antonucci &amp; Antonucci Ltda.</t>
  </si>
  <si>
    <t>2.1.1.01.619</t>
  </si>
  <si>
    <t>Romero Ferreira Ribeirão Preto ME</t>
  </si>
  <si>
    <t>2.1.1.01.630</t>
  </si>
  <si>
    <t>Peg Peso Guindastes Ltda - ME</t>
  </si>
  <si>
    <t>2.1.1.01.632</t>
  </si>
  <si>
    <t>Romed Equipamentos Med. S Eireli EPP</t>
  </si>
  <si>
    <t>2.1.1.01.640</t>
  </si>
  <si>
    <t>Interbusiness - Comercio de Produtos</t>
  </si>
  <si>
    <t>2.1.1.01.641</t>
  </si>
  <si>
    <t>Scheid e Castro Dist. Prod. Farmac. Ltda</t>
  </si>
  <si>
    <t>2.1.1.01.642</t>
  </si>
  <si>
    <t>Ecomed Com. de Prod. Medicamentos Ltda.</t>
  </si>
  <si>
    <t>2.1.1.01.645</t>
  </si>
  <si>
    <t>Medicamental Distribuidora Ltda.</t>
  </si>
  <si>
    <t>2.1.1.01.647</t>
  </si>
  <si>
    <t>Amb Comercial Eletrica Ltda. - EPP</t>
  </si>
  <si>
    <t>2.1.1.01.649</t>
  </si>
  <si>
    <t>Jose Roberto Ferreira Bispo - ME</t>
  </si>
  <si>
    <t>2.1.1.01.650</t>
  </si>
  <si>
    <t>Da Silva &amp; Ferezin Com. Mat. Eletricos</t>
  </si>
  <si>
    <t>2.1.1.01.653</t>
  </si>
  <si>
    <t>Confecami Confecções Ltda.</t>
  </si>
  <si>
    <t>2.1.1.01.654</t>
  </si>
  <si>
    <t>Global Ar Comércio de Refrogeração Ltda.</t>
  </si>
  <si>
    <t>2.1.1.01.662</t>
  </si>
  <si>
    <t>Multifarma Comercial Ltda</t>
  </si>
  <si>
    <t>2.1.1.01.668</t>
  </si>
  <si>
    <t>Benatti Embalagens Ltda ME</t>
  </si>
  <si>
    <t>2.1.1.01.675</t>
  </si>
  <si>
    <t>JoãoMed Com. Mat. Cirurgicos Ltda</t>
  </si>
  <si>
    <t>2.1.1.01.681</t>
  </si>
  <si>
    <t>Bace Comercio Intl.Ltda</t>
  </si>
  <si>
    <t>2.1.1.01.685</t>
  </si>
  <si>
    <t>Mega Portt Utilidades Ltda Me</t>
  </si>
  <si>
    <t>2.1.1.01.688</t>
  </si>
  <si>
    <t>503 Comercio de Med.Mat.Cirurgicos Ltda</t>
  </si>
  <si>
    <t>2.1.1.01.689</t>
  </si>
  <si>
    <t>Medibase Com.Distrib.Med.Ltda</t>
  </si>
  <si>
    <t>2.1.1.01.691</t>
  </si>
  <si>
    <t>All Nations Comercio Exterior S.A.</t>
  </si>
  <si>
    <t>2.1.1.01.692</t>
  </si>
  <si>
    <t>Maxi-ar Com.Elet.Ltda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</si>
  <si>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</si>
  <si>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</si>
  <si>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</si>
  <si>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</si>
  <si>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</si>
  <si>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</si>
  <si>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</si>
  <si>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</si>
  <si>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2.1.1.01.706</t>
  </si>
  <si>
    <t>Casa Design Distribuidora Ltda ME</t>
  </si>
  <si>
    <t>2.1.1.01.713</t>
  </si>
  <si>
    <t>Oncovit Distrib.Medicamentos Ltda</t>
  </si>
  <si>
    <t>2.1.1.01.715</t>
  </si>
  <si>
    <t>Anbioton Importadora Ltda</t>
  </si>
  <si>
    <t>2.1.1.01.722</t>
  </si>
  <si>
    <t>A &amp; C Comercio de EPI`S Ltda</t>
  </si>
  <si>
    <t>2.1.1.01.723</t>
  </si>
  <si>
    <t>Grifols Brasil Ltda</t>
  </si>
  <si>
    <t>2.1.1.01.726</t>
  </si>
  <si>
    <t>Impacto Produtos Medicos e Hosp. Ltda</t>
  </si>
  <si>
    <t>2.1.1.01.727</t>
  </si>
  <si>
    <t>SSTI Tecnologia Ltda</t>
  </si>
  <si>
    <t>2.1.1.01.729</t>
  </si>
  <si>
    <t>Decolar Comercio de Etiquetas Ltda EPP</t>
  </si>
  <si>
    <t>2.1.1.01.741</t>
  </si>
  <si>
    <t>Baba Materiais p/ Construção Ltda</t>
  </si>
  <si>
    <t>2.1.1.01.746</t>
  </si>
  <si>
    <t>Plastmed Ltda - EPP</t>
  </si>
  <si>
    <t>2.1.1.01.753</t>
  </si>
  <si>
    <t>Mega Alarmes Automoção e Serviços Ltda</t>
  </si>
  <si>
    <t>2.1.1.01.756</t>
  </si>
  <si>
    <t>Drogan Drogarias Ltda (Drogão Super)</t>
  </si>
  <si>
    <t>2.1.1.01.760</t>
  </si>
  <si>
    <t>Politec Importação e Comercio Ltda</t>
  </si>
  <si>
    <t>2.1.1.01.769</t>
  </si>
  <si>
    <t>Nutrição e Saúde Com. Varejista Ltda ME</t>
  </si>
  <si>
    <t>2.1.1.01.777</t>
  </si>
  <si>
    <t>Agis Equip. e Serv. Informatica Ltda</t>
  </si>
  <si>
    <t>2.1.1.01.779</t>
  </si>
  <si>
    <t>Riaade Suprimentos Medicos Ltda</t>
  </si>
  <si>
    <t>2.1.1.01.781</t>
  </si>
  <si>
    <t>Coller Ind.Com.Mat.Eletr.Ltda EPP</t>
  </si>
  <si>
    <t>2.1.1.01.783</t>
  </si>
  <si>
    <t>Sonia Regina Gomes Barbosa Me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</si>
  <si>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</si>
  <si>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</si>
  <si>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</si>
  <si>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</si>
  <si>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</si>
  <si>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</si>
  <si>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2.1.1.01.791</t>
  </si>
  <si>
    <t>Unideia Com. Uniformes Ltda ME</t>
  </si>
  <si>
    <t>2.1.1.01.793</t>
  </si>
  <si>
    <t>Engepressaut.controle Ltda ME</t>
  </si>
  <si>
    <t>2.1.1.01.803</t>
  </si>
  <si>
    <t>Spider Tecnologia Ind.Com.Ltda</t>
  </si>
  <si>
    <t>2.1.1.01.809</t>
  </si>
  <si>
    <t>Inbras Ind Com para Saude Ltda ME</t>
  </si>
  <si>
    <t>2.1.1.01.818</t>
  </si>
  <si>
    <t>G S V Comercio de Rolamentos Ltda</t>
  </si>
  <si>
    <t>2.1.1.01.821</t>
  </si>
  <si>
    <t>Antonio Luis da Costa Neto &amp; Cia</t>
  </si>
  <si>
    <t>2.1.1.01.822</t>
  </si>
  <si>
    <t>Probac do Brasil Prod.Bacteriologicos Lt</t>
  </si>
  <si>
    <t>2.1.1.01.823</t>
  </si>
  <si>
    <t>Labor Center Diag.C.Pr.Lab.Clin.Hosp Ltd</t>
  </si>
  <si>
    <t>2.1.1.01.825</t>
  </si>
  <si>
    <t>Elim Distribuidora Alimentos Ltda</t>
  </si>
  <si>
    <t>2.1.1.01.826</t>
  </si>
  <si>
    <t>Lilia Aparecida Bortolassi Gomes</t>
  </si>
  <si>
    <t>2.1.1.01.827</t>
  </si>
  <si>
    <t>TK Prod.Equip.Medicos Ltda ME</t>
  </si>
  <si>
    <t>2.1.1.01.831</t>
  </si>
  <si>
    <t>Medcorp Hospitalar Ltda</t>
  </si>
  <si>
    <t>2.1.1.01.832</t>
  </si>
  <si>
    <t>Sign.com Comunicação Visual Ltda Me</t>
  </si>
  <si>
    <t>2.1.1.01.833</t>
  </si>
  <si>
    <t>P.A. da Silva Calhas- ME</t>
  </si>
  <si>
    <t>2.1.1.01.848</t>
  </si>
  <si>
    <t>Milton Cesar Ruiz Ribeirao Preto ME</t>
  </si>
  <si>
    <t>2.1.1.01.850</t>
  </si>
  <si>
    <t>Distribuidora de Eletronicos Route 66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</si>
  <si>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</si>
  <si>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</si>
  <si>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</si>
  <si>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</si>
  <si>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</si>
  <si>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</si>
  <si>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2.1.1.01.858</t>
  </si>
  <si>
    <t>Supply Com. de Mat. para Escritorio Ltda</t>
  </si>
  <si>
    <t>2.1.1.01.859</t>
  </si>
  <si>
    <t>So Refil Comercio de Embalagens Ltda</t>
  </si>
  <si>
    <t>2.1.1.01.860</t>
  </si>
  <si>
    <t>Flavio Vieira da Silva</t>
  </si>
  <si>
    <t>2.1.1.01.862</t>
  </si>
  <si>
    <t>Eletrica Bichuette Ltda</t>
  </si>
  <si>
    <t>2.1.1.01.864</t>
  </si>
  <si>
    <t>Art Med Comercial Ltda</t>
  </si>
  <si>
    <t>2.1.1.01.865</t>
  </si>
  <si>
    <t>Wed Distr.Med.Mat.Hosp.Ltda</t>
  </si>
  <si>
    <t>2.1.1.01.868</t>
  </si>
  <si>
    <t>Halex Istar Ind Farmacêutica Ltda</t>
  </si>
  <si>
    <t>2.1.1.01.871</t>
  </si>
  <si>
    <t>Badeia Comercio e Importação Ltda</t>
  </si>
  <si>
    <t>2.1.1.01.874</t>
  </si>
  <si>
    <t>Saude e Vida Artigos Hosp.Ltda ME</t>
  </si>
  <si>
    <t>2.1.1.01.876</t>
  </si>
  <si>
    <t>Ticket Etiquestas Adesivas Ltda</t>
  </si>
  <si>
    <t>2.1.1.01.877</t>
  </si>
  <si>
    <t>Milani Coml Farmacêutica Ltda</t>
  </si>
  <si>
    <t>2.1.1.01.878</t>
  </si>
  <si>
    <t>Datasupri Distribuidora Ltda</t>
  </si>
  <si>
    <t>2.1.1.01.881</t>
  </si>
  <si>
    <t>Eletro Transol I C Mat Elet.Ltda</t>
  </si>
  <si>
    <t>2.1.1.01.882</t>
  </si>
  <si>
    <t>Central Lemense de Embalagens Ltda ME</t>
  </si>
  <si>
    <t>2.1.1.01.884</t>
  </si>
  <si>
    <t>ML Com.Imp.Exp.Mat.M.Hosp Ltda EPP</t>
  </si>
  <si>
    <t>2.1.1.01.887</t>
  </si>
  <si>
    <t>Adriano Ferreira dos Reis Eireli ME</t>
  </si>
  <si>
    <t>2.1.1.01.889</t>
  </si>
  <si>
    <t>Cirurgica Fenix Ltda</t>
  </si>
  <si>
    <t>2.1.1.01.891</t>
  </si>
  <si>
    <t>DirectaMed Material Hosp. e Med. LTDA ME</t>
  </si>
  <si>
    <t>2.1.1.01.892</t>
  </si>
  <si>
    <t>MW Distribuidora de Medicamentos EIRELI</t>
  </si>
  <si>
    <t>2.1.1.01.893</t>
  </si>
  <si>
    <t>Karina Baccar Queiroz Eireli - ME</t>
  </si>
  <si>
    <t>2.1.1.01.894</t>
  </si>
  <si>
    <t>Mateus Pereira Rios ME (Costura Tudo)</t>
  </si>
  <si>
    <t>2.1.1.01.895</t>
  </si>
  <si>
    <t>Floricultura Orquídea Negra LTDA ME</t>
  </si>
  <si>
    <t>2.1.1.01.896</t>
  </si>
  <si>
    <t>Smart Gás Distribuidora LTDA</t>
  </si>
  <si>
    <t>2.1.1.01.897</t>
  </si>
  <si>
    <t>Delfini Indústria Comércio LTDA</t>
  </si>
  <si>
    <t>2.1.1.01.898</t>
  </si>
  <si>
    <t>All Solutions Medical Prod. Med. Hosp.</t>
  </si>
  <si>
    <t>2.1.1.01.899</t>
  </si>
  <si>
    <t>Belive Comércio de Prod. Hosp. LTDA EPP</t>
  </si>
  <si>
    <t>2.1.1.01.900</t>
  </si>
  <si>
    <t>Delta Confecções de Uniformes LTDA - ME</t>
  </si>
  <si>
    <t>2.1.1.01.901</t>
  </si>
  <si>
    <t>BiotecnicaRP Cirúrgica EIRELI - EPP</t>
  </si>
  <si>
    <t>2.1.1.01.902</t>
  </si>
  <si>
    <t>Lumiar Health Builders Equip. Hosp. LTDA</t>
  </si>
  <si>
    <t>2.1.1.01.903</t>
  </si>
  <si>
    <t>Medicom Rio Farma LTDA</t>
  </si>
  <si>
    <t>2.1.1.01.904</t>
  </si>
  <si>
    <t>P.h. Martins &amp; Cia LTDA - ME</t>
  </si>
  <si>
    <t>2.1.1.01.905</t>
  </si>
  <si>
    <t>F.L. Salles Equipamentos Médicos - ME</t>
  </si>
  <si>
    <t>2.1.1.01.906</t>
  </si>
  <si>
    <t>Neo Stock Brasil Prod. Saúde LTDA</t>
  </si>
  <si>
    <t>2.1.1.01.907</t>
  </si>
  <si>
    <t>Villifarm Mercantil LTDA</t>
  </si>
  <si>
    <t>2.1.1.01.908</t>
  </si>
  <si>
    <t>Fábrica de Artef. de Latex São Roque</t>
  </si>
  <si>
    <t>2.1.1.01.909</t>
  </si>
  <si>
    <t>Hirai Ind. e Com. de Produtos LTDA</t>
  </si>
  <si>
    <t>2.1.1.01.910</t>
  </si>
  <si>
    <t>Panda Security do Brasil SA</t>
  </si>
  <si>
    <t>2.1.1.01.911</t>
  </si>
  <si>
    <t>Angiomedical Com. de Prod. Méd. LTDA</t>
  </si>
  <si>
    <t>2.1.1.01.912</t>
  </si>
  <si>
    <t>IH Identificação Hosp. EIRELI ME</t>
  </si>
  <si>
    <t>2.1.1.01.913</t>
  </si>
  <si>
    <t>INOVA Comercial Hospitalar LTDA EPP</t>
  </si>
  <si>
    <t>2.1.1.01.914</t>
  </si>
  <si>
    <t>Medi House Ind. Com. Prod. Cir. Hosp.</t>
  </si>
  <si>
    <t>2.1.1.01.915</t>
  </si>
  <si>
    <t>Biort Com. Prod. Med. e Cir. LTDA EPP</t>
  </si>
  <si>
    <t>2.1.1.01.916</t>
  </si>
  <si>
    <t>Volk do Brasil LTDA MTZ</t>
  </si>
  <si>
    <t>2.1.1.01.917</t>
  </si>
  <si>
    <t>Pisos Faria Materiais para Construção</t>
  </si>
  <si>
    <t>2.1.1.01.919</t>
  </si>
  <si>
    <t>Viva Produtos Hospitalares LTDA</t>
  </si>
  <si>
    <t>2.1.1.01.920</t>
  </si>
  <si>
    <t>Nilce Constante Pereira Rocha EPP</t>
  </si>
  <si>
    <t>2.1.1.01.921</t>
  </si>
  <si>
    <t>RWR Ind. e Com. de Eq. p/ Eletromedicina</t>
  </si>
  <si>
    <t>2.1.1.01.922</t>
  </si>
  <si>
    <t>PRIOM Tecnologia em Equipamentos</t>
  </si>
  <si>
    <t>2.1.1.01.923</t>
  </si>
  <si>
    <t>Acacia Comércio de Medicamentos LTDA</t>
  </si>
  <si>
    <t>2.1.1.01.924</t>
  </si>
  <si>
    <t>Bivimed Com. de Equip. Méd. LTDA ME</t>
  </si>
  <si>
    <t>2.1.1.01.925</t>
  </si>
  <si>
    <t>Cirúrgica Equipe Comercial LTDA</t>
  </si>
  <si>
    <t>2.1.1.01.926</t>
  </si>
  <si>
    <t>D.E. Ferreira Mat. Hidr. Rei dos Reparos</t>
  </si>
  <si>
    <t>2.1.1.01.927</t>
  </si>
  <si>
    <t>Líder Comércio de Extintores LTDA ME</t>
  </si>
  <si>
    <t>2.1.1.01.928</t>
  </si>
  <si>
    <t>Dina Aparecida C. S. ME - Armarinhos</t>
  </si>
  <si>
    <t>2.1.1.01.929</t>
  </si>
  <si>
    <t>Casa dos Bebedouros LTDA</t>
  </si>
  <si>
    <t>2.1.1.01.930</t>
  </si>
  <si>
    <t>GRX Brasil EIRELI - EPP</t>
  </si>
  <si>
    <t>2.1.1.01.931</t>
  </si>
  <si>
    <t>TraumaCamp Eqptos Médicos Hosp. LTDA</t>
  </si>
  <si>
    <t>2.1.1.01.932</t>
  </si>
  <si>
    <t>Abbott Laboratórios do Brasil LTDA</t>
  </si>
  <si>
    <t>2.1.1.01.933</t>
  </si>
  <si>
    <t>AAGS Com. de Art. de Papelaria EIRELI ME</t>
  </si>
  <si>
    <t>2.1.1.01.934</t>
  </si>
  <si>
    <t>Sena Com. Papelaria e Inform. LTDA ME</t>
  </si>
  <si>
    <t>2.1.1.01.935</t>
  </si>
  <si>
    <t>Adriana Del Vecchio de Oliveira ME</t>
  </si>
  <si>
    <t>2.1.1.01.936</t>
  </si>
  <si>
    <t>Pro-Diag Prod. Equip. de Lab. Méd. Hosp.</t>
  </si>
  <si>
    <t>2.1.1.01.937</t>
  </si>
  <si>
    <t>J Moreira Comercial de Alimentos LTDA</t>
  </si>
  <si>
    <t>2.1.1.01.938</t>
  </si>
  <si>
    <t>Metaltintas Comércio de Tintas LTDA</t>
  </si>
  <si>
    <t>2.1.1.01.939</t>
  </si>
  <si>
    <t>Olidef CZ Ind. Ap. Hosp. LTDA</t>
  </si>
  <si>
    <t>2.1.1.01.940</t>
  </si>
  <si>
    <t>Promédico Silvia Ap. dos Anjos Pedro EPP</t>
  </si>
  <si>
    <t>2.1.1.01.941</t>
  </si>
  <si>
    <t>Abremazi Molduras e Molduras</t>
  </si>
  <si>
    <t>2.1.1.01.942</t>
  </si>
  <si>
    <t>Poloplast Embalagens Plásticas LTDA</t>
  </si>
  <si>
    <t>2.1.1.01.943</t>
  </si>
  <si>
    <t>Real Dist. de Art. de Informática EIRELI</t>
  </si>
  <si>
    <t>2.1.1.01.944</t>
  </si>
  <si>
    <t>1000 Marcas Safety Brasil EIRELI</t>
  </si>
  <si>
    <t>2.1.1.01.945</t>
  </si>
  <si>
    <t>Partata e Cia LTDA</t>
  </si>
  <si>
    <t>2.1.1.01.947</t>
  </si>
  <si>
    <t>Newmed Produtos para Saúde LTDA</t>
  </si>
  <si>
    <t>2.1.1.01.948</t>
  </si>
  <si>
    <t>Zion Rot. e Etiq. Auto Ades. EIRELI ME</t>
  </si>
  <si>
    <t>2.1.1.01.949</t>
  </si>
  <si>
    <t>Volgen Hospitalar LTDA ME</t>
  </si>
  <si>
    <t>2.1.1.01.950</t>
  </si>
  <si>
    <t>Junior Dist. de Bebibas e Alimentos LTDA</t>
  </si>
  <si>
    <t>2.1.1.01.951</t>
  </si>
  <si>
    <t>M.A.V.B. Carimbos LTDA ME</t>
  </si>
  <si>
    <t>2.1.1.01.952</t>
  </si>
  <si>
    <t>Cristiane Indiano Ere Pereira ME</t>
  </si>
  <si>
    <t>2.1.1.01.953</t>
  </si>
  <si>
    <t>Autoval Válvulas e Eqptos Ind. LTDA</t>
  </si>
  <si>
    <t>2.1.1.01.954</t>
  </si>
  <si>
    <t>Tiago de Oliveira Barbudo EIRELI</t>
  </si>
  <si>
    <t>2.1.1.01.955</t>
  </si>
  <si>
    <t>Borges Cardoso Hortifrutig. LTDA</t>
  </si>
  <si>
    <t>2.1.1.01.956</t>
  </si>
  <si>
    <t>Fabiano Sinicio Visual ME</t>
  </si>
  <si>
    <t>2.1.1.01.957</t>
  </si>
  <si>
    <t>Solimed Dist. Med. Mat. Hosp. LTDA</t>
  </si>
  <si>
    <t>2.1.1.01.958</t>
  </si>
  <si>
    <t>Utilli Soluções Limpeza e Descartáveis</t>
  </si>
  <si>
    <t>2.1.1.01.959</t>
  </si>
  <si>
    <t>Vendramini &amp; Trevizan LTDA (DS)</t>
  </si>
  <si>
    <t>2.1.1.01.960</t>
  </si>
  <si>
    <t>Dominium Informática LTDA</t>
  </si>
  <si>
    <t>2.1.1.01.961</t>
  </si>
  <si>
    <t>NG Print Rot. e Etiq. Adesivas LTDA</t>
  </si>
  <si>
    <t>2.1.1.01.962</t>
  </si>
  <si>
    <t>Armarinhos Gimenez EIRELI EPP</t>
  </si>
  <si>
    <t>2.1.1.01.963</t>
  </si>
  <si>
    <t>Raphael Gonçalves Nicesio ME (Rhoss)</t>
  </si>
  <si>
    <t>2.1.1.01.964</t>
  </si>
  <si>
    <t>Endoctor Produtos Médicos EIRELI</t>
  </si>
  <si>
    <t>2.1.1.01.965</t>
  </si>
  <si>
    <t>Talge Descartáveis do Brasil LTDA</t>
  </si>
  <si>
    <t>2.1.1.01.966</t>
  </si>
  <si>
    <t>Canaã Comércio de Alimentos RP LTDA</t>
  </si>
  <si>
    <t>2.1.1.01.967</t>
  </si>
  <si>
    <t>Domax Ind. Com. Imp. Exp. Equip. Hosp.</t>
  </si>
  <si>
    <t>2.1.1.01.968</t>
  </si>
  <si>
    <t>Meta Farma Distribuidora LTDA EPP</t>
  </si>
  <si>
    <t>2.1.1.01.969</t>
  </si>
  <si>
    <t>Deskarplas Ind. e Com. LTDA</t>
  </si>
  <si>
    <t>2.1.1.01.970</t>
  </si>
  <si>
    <t>EBC - Eco Brasil Chemical LTDA ME</t>
  </si>
  <si>
    <t>2.1.1.01.971</t>
  </si>
  <si>
    <t>Ortom Indústria Têxtil LTDA EPP</t>
  </si>
  <si>
    <t>2.1.1.01.972</t>
  </si>
  <si>
    <t>Guilherme Miranda - ME</t>
  </si>
  <si>
    <t>2.1.1.02</t>
  </si>
  <si>
    <t>Fornecedores de Serv. Médicos PF</t>
  </si>
  <si>
    <t>2.1.1.02.035</t>
  </si>
  <si>
    <t>Joel Calchichi Rigo</t>
  </si>
  <si>
    <t>2.1.1.02.043</t>
  </si>
  <si>
    <t>José Janeiro Pato Garrido</t>
  </si>
  <si>
    <t>2.1.1.02.056</t>
  </si>
  <si>
    <t>João Cornicelli</t>
  </si>
  <si>
    <t>2.1.1.02.063</t>
  </si>
  <si>
    <t>Marcelo Engracia Garcia</t>
  </si>
  <si>
    <t>2.1.1.02.078</t>
  </si>
  <si>
    <t>Ricardo Nilson Sgarbieri</t>
  </si>
  <si>
    <t>2.1.1.02.111</t>
  </si>
  <si>
    <t>Esidir José Faccio</t>
  </si>
  <si>
    <t>2.1.1.02.122</t>
  </si>
  <si>
    <t>André Ando</t>
  </si>
  <si>
    <t>2.1.1.02.165</t>
  </si>
  <si>
    <t>Heitor Ricardo Cosiski Marana</t>
  </si>
  <si>
    <t>2.1.1.02.238</t>
  </si>
  <si>
    <t>Luiz Arthur Z.Galvão Cesar</t>
  </si>
  <si>
    <t>2.1.1.02.268</t>
  </si>
  <si>
    <t>Paulo Eduardo Rahime Costa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</si>
  <si>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</si>
  <si>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</si>
  <si>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</si>
  <si>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</si>
  <si>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</si>
  <si>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</si>
  <si>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</si>
  <si>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</si>
  <si>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</si>
  <si>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</si>
  <si>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</si>
  <si>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</si>
  <si>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</si>
  <si>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</si>
  <si>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2.1.1.02.377</t>
  </si>
  <si>
    <t>Nilva Aparecida Cristino Colsani</t>
  </si>
  <si>
    <t>2.1.1.02.378</t>
  </si>
  <si>
    <t>Carolina Souza Tannus</t>
  </si>
  <si>
    <t>2.1.1.02.379</t>
  </si>
  <si>
    <t>Amanda Iurie Santos Fujihara</t>
  </si>
  <si>
    <t>2.1.1.02.380</t>
  </si>
  <si>
    <t>Amilton Marcos Zibiani Santana</t>
  </si>
  <si>
    <t>2.1.1.02.381</t>
  </si>
  <si>
    <t>Ana Carla Siqueira Palheta</t>
  </si>
  <si>
    <t>2.1.1.02.382</t>
  </si>
  <si>
    <t>José Carlos Rocha de Luca Vilela</t>
  </si>
  <si>
    <t>2.1.1.02.383</t>
  </si>
  <si>
    <t>Josiane Andrade de Martin</t>
  </si>
  <si>
    <t>2.1.1.02.384</t>
  </si>
  <si>
    <t>Ariadne Andrade de Martin</t>
  </si>
  <si>
    <t>2.1.1.02.385</t>
  </si>
  <si>
    <t>Isabella Carvalho Monteiro</t>
  </si>
  <si>
    <t>2.1.1.02.386</t>
  </si>
  <si>
    <t>Renata do Amaral Moreto Caravelas</t>
  </si>
  <si>
    <t>2.1.1.02.387</t>
  </si>
  <si>
    <t>Bruna Gabriela Teixeira Montagnani</t>
  </si>
  <si>
    <t>2.1.1.02.388</t>
  </si>
  <si>
    <t>Ricardo de Oliveira Rodrigues</t>
  </si>
  <si>
    <t>2.1.1.02.389</t>
  </si>
  <si>
    <t>João Francisco Franzé</t>
  </si>
  <si>
    <t>2.1.1.02.390</t>
  </si>
  <si>
    <t>Camila Ferrão Oliveira</t>
  </si>
  <si>
    <t>2.1.1.02.391</t>
  </si>
  <si>
    <t>Eu Ttum Yang</t>
  </si>
  <si>
    <t>2.1.1.02.392</t>
  </si>
  <si>
    <t>Fabiana Akil</t>
  </si>
  <si>
    <t>2.1.1.02.393</t>
  </si>
  <si>
    <t>João Antônio de Paula Filho</t>
  </si>
  <si>
    <t>2.1.1.02.394</t>
  </si>
  <si>
    <t>Morgana Arima Vedovato</t>
  </si>
  <si>
    <t>2.1.1.02.395</t>
  </si>
  <si>
    <t>Bruno Henrique Silva</t>
  </si>
  <si>
    <t>2.1.1.02.396</t>
  </si>
  <si>
    <t>Maria Betânia Calzavara Lemos</t>
  </si>
  <si>
    <t>2.1.1.02.397</t>
  </si>
  <si>
    <t>Daniel Martins Meucci</t>
  </si>
  <si>
    <t>2.1.1.02.398</t>
  </si>
  <si>
    <t>Gabriel de Oliveira Correa da Costa</t>
  </si>
  <si>
    <t>2.1.1.02.399</t>
  </si>
  <si>
    <t>Vinicius Lopes Andrade</t>
  </si>
  <si>
    <t>2.1.1.02.400</t>
  </si>
  <si>
    <t>Jobelino Sousa de Araújo</t>
  </si>
  <si>
    <t>2.1.1.02.402</t>
  </si>
  <si>
    <t>Ana Helena Parra Scarpelini</t>
  </si>
  <si>
    <t>2.1.1.02.403</t>
  </si>
  <si>
    <t>Julia Carvalho de Oliveira A. Queiroz</t>
  </si>
  <si>
    <t>2.1.1.02.404</t>
  </si>
  <si>
    <t>Renato Bredariol Pereira</t>
  </si>
  <si>
    <t>2.1.1.02.405</t>
  </si>
  <si>
    <t>Giovana Haddad Chechin</t>
  </si>
  <si>
    <t>2.1.1.02.406</t>
  </si>
  <si>
    <t>Thaissa Rodrigues Souza</t>
  </si>
  <si>
    <t>2.1.1.02.407</t>
  </si>
  <si>
    <t>Patricia Campozana Rodrigues Pinto</t>
  </si>
  <si>
    <t>2.1.1.02.408</t>
  </si>
  <si>
    <t>Deborah Cristina Goulart Ferreira</t>
  </si>
  <si>
    <t>2.1.1.02.409</t>
  </si>
  <si>
    <t>Vinicius Teixeira de Paula Pignatti</t>
  </si>
  <si>
    <t>2.1.1.02.410</t>
  </si>
  <si>
    <t>Marcelo Andrade Martins</t>
  </si>
  <si>
    <t>2.1.1.02.411</t>
  </si>
  <si>
    <t>Lelio Lemos Pinto Neto</t>
  </si>
  <si>
    <t>2.1.1.02.412</t>
  </si>
  <si>
    <t>Leticia Tavares Selegatto</t>
  </si>
  <si>
    <t>2.1.1.02.413</t>
  </si>
  <si>
    <t>Jéssica Morais Araújo</t>
  </si>
  <si>
    <t>2.1.1.02.414</t>
  </si>
  <si>
    <t>Lucas Borges de Almeida</t>
  </si>
  <si>
    <t>2.1.1.02.415</t>
  </si>
  <si>
    <t>Flávia Belezin Lima</t>
  </si>
  <si>
    <t>2.1.1.02.416</t>
  </si>
  <si>
    <t>Victor Asperti Hoffmann</t>
  </si>
  <si>
    <t>2.1.1.02.417</t>
  </si>
  <si>
    <t>Pedro Augusto da Silva P. C. P.</t>
  </si>
  <si>
    <t>2.1.1.02.418</t>
  </si>
  <si>
    <t>Thais Goulart Teixeira</t>
  </si>
  <si>
    <t>2.1.1.02.419</t>
  </si>
  <si>
    <t>Wylho Marcos Casagrande</t>
  </si>
  <si>
    <t>2.1.1.02.420</t>
  </si>
  <si>
    <t>Paulo Henrique dos Santos Klinger</t>
  </si>
  <si>
    <t>2.1.1.02.421</t>
  </si>
  <si>
    <t>Gabriela Lima Rainho</t>
  </si>
  <si>
    <t>2.1.1.02.422</t>
  </si>
  <si>
    <t>Cinthia dos Anjos Antonietto</t>
  </si>
  <si>
    <t>2.1.1.02.423</t>
  </si>
  <si>
    <t>Sarita Nasbine Frassetto</t>
  </si>
  <si>
    <t>2.1.1.02.424</t>
  </si>
  <si>
    <t>Daniela Harumy Murakama</t>
  </si>
  <si>
    <t>2.1.1.02.425</t>
  </si>
  <si>
    <t>Florentino Irineu Sachetim Neto</t>
  </si>
  <si>
    <t>2.1.1.02.426</t>
  </si>
  <si>
    <t>Aline Silva Jakimiu</t>
  </si>
  <si>
    <t>2.1.1.02.427</t>
  </si>
  <si>
    <t>Francisco Candido S. Netto</t>
  </si>
  <si>
    <t>2.1.1.02.428</t>
  </si>
  <si>
    <t>Paula Thais do Amaral Cardoso</t>
  </si>
  <si>
    <t>2.1.1.02.429</t>
  </si>
  <si>
    <t>Larissa Helena M. Carrai</t>
  </si>
  <si>
    <t>2.1.1.02.430</t>
  </si>
  <si>
    <t>Elisa Assunção de Lima</t>
  </si>
  <si>
    <t>2.1.1.02.431</t>
  </si>
  <si>
    <t>Julia Menezes Favaretto</t>
  </si>
  <si>
    <t>2.1.1.02.432</t>
  </si>
  <si>
    <t>Larissa Garcia Ismael</t>
  </si>
  <si>
    <t>2.1.1.02.433</t>
  </si>
  <si>
    <t>Marcela Emer Egypto Rosa</t>
  </si>
  <si>
    <t>2.1.1.02.434</t>
  </si>
  <si>
    <t>José Leonardo Scandar Lippi</t>
  </si>
  <si>
    <t>2.1.1.02.435</t>
  </si>
  <si>
    <t>Daniel Bernardi Bibbo</t>
  </si>
  <si>
    <t>2.1.1.02.436</t>
  </si>
  <si>
    <t>Bianca Vilela Jorge Mendes</t>
  </si>
  <si>
    <t>2.1.1.02.437</t>
  </si>
  <si>
    <t>Sabina Aparecida Alvarez de Paiva</t>
  </si>
  <si>
    <t>2.1.1.02.438</t>
  </si>
  <si>
    <t>Ana Gabriela Silva</t>
  </si>
  <si>
    <t>2.1.1.02.439</t>
  </si>
  <si>
    <t>Jainy Sousa Oliveira</t>
  </si>
  <si>
    <t>2.1.1.02.440</t>
  </si>
  <si>
    <t>Daniella Campos Ferreira</t>
  </si>
  <si>
    <t>2.1.1.02.441</t>
  </si>
  <si>
    <t>Edson Chaves</t>
  </si>
  <si>
    <t>2.1.1.02.442</t>
  </si>
  <si>
    <t>Mailson Alves Lopes</t>
  </si>
  <si>
    <t>2.1.1.02.443</t>
  </si>
  <si>
    <t>Thaila Cardoso Vidal Rubly</t>
  </si>
  <si>
    <t>2.1.1.02.444</t>
  </si>
  <si>
    <t>Rafaela Gonçalves dos Santos</t>
  </si>
  <si>
    <t>2.1.1.02.445</t>
  </si>
  <si>
    <t>Maria Fernanda Biazotto Fernandes</t>
  </si>
  <si>
    <t>2.1.1.02.446</t>
  </si>
  <si>
    <t>Fernanda Zaltron</t>
  </si>
  <si>
    <t>2.1.1.02.447</t>
  </si>
  <si>
    <t>Melissa Marra Cesário</t>
  </si>
  <si>
    <t>2.1.1.02.448</t>
  </si>
  <si>
    <t>Suenia Timotheo Figueiredo Leal</t>
  </si>
  <si>
    <t>2.1.1.02.449</t>
  </si>
  <si>
    <t>Erica Abud da Silva Flores</t>
  </si>
  <si>
    <t>2.1.1.02.450</t>
  </si>
  <si>
    <t>Antonio Maria Claret</t>
  </si>
  <si>
    <t>2.1.1.02.451</t>
  </si>
  <si>
    <t>Lucas Albieri</t>
  </si>
  <si>
    <t>2.1.1.02.452</t>
  </si>
  <si>
    <t>Nayene Martinez</t>
  </si>
  <si>
    <t>2.1.1.02.453</t>
  </si>
  <si>
    <t>Paula Roncolato Anibal</t>
  </si>
  <si>
    <t>2.1.1.02.454</t>
  </si>
  <si>
    <t>Douglas A. de Carvalho</t>
  </si>
  <si>
    <t>2.1.1.02.455</t>
  </si>
  <si>
    <t>Guilherme M. Natalin</t>
  </si>
  <si>
    <t>2.1.1.02.456</t>
  </si>
  <si>
    <t>Frederico de A. Soares</t>
  </si>
  <si>
    <t>2.1.1.02.458</t>
  </si>
  <si>
    <t>Marcelo Julio de Oliveira</t>
  </si>
  <si>
    <t>2.1.1.02.459</t>
  </si>
  <si>
    <t>Paulo Mucillo</t>
  </si>
  <si>
    <t>2.1.1.02.460</t>
  </si>
  <si>
    <t>Vera Maria Rocha de Luca Vilela</t>
  </si>
  <si>
    <t>2.1.1.02.461</t>
  </si>
  <si>
    <t>Henrique Melo Natalin</t>
  </si>
  <si>
    <t>2.1.1.02.462</t>
  </si>
  <si>
    <t>Sheyla Ribeiro Rocha</t>
  </si>
  <si>
    <t>2.1.1.02.463</t>
  </si>
  <si>
    <t>Lucas Romano Cominetti</t>
  </si>
  <si>
    <t>2.1.1.02.464</t>
  </si>
  <si>
    <t>Carlos Rogério de Melo Franco</t>
  </si>
  <si>
    <t>2.1.1.02.465</t>
  </si>
  <si>
    <t>Juliana Egydio dos Santos</t>
  </si>
  <si>
    <t>2.1.1.02.466</t>
  </si>
  <si>
    <t>André Luiz da Silva Manganelli</t>
  </si>
  <si>
    <t>2.1.1.02.467</t>
  </si>
  <si>
    <t>Angélica Cabral Pereira de Bonis</t>
  </si>
  <si>
    <t>2.1.1.02.469</t>
  </si>
  <si>
    <t>Gustavo Reynaldo Herrera Rodriguez</t>
  </si>
  <si>
    <t>2.1.1.02.470</t>
  </si>
  <si>
    <t>Roberta Denise Alkmin Lopes de Lima</t>
  </si>
  <si>
    <t>2.1.1.02.472</t>
  </si>
  <si>
    <t>Tauany Torres</t>
  </si>
  <si>
    <t>2.1.1.02.473</t>
  </si>
  <si>
    <t>Cristiano Martins Ferreira e Silva</t>
  </si>
  <si>
    <t>2.1.1.02.474</t>
  </si>
  <si>
    <t>Eduardo Mendes Alves Pereira Junior</t>
  </si>
  <si>
    <t>2.1.1.02.476</t>
  </si>
  <si>
    <t>Lucas Maradei Carneiro Rezende</t>
  </si>
  <si>
    <t>2.1.1.02.477</t>
  </si>
  <si>
    <t>Ana Eliza Rigotti Jorge</t>
  </si>
  <si>
    <t>2.1.1.02.478</t>
  </si>
  <si>
    <t>Laercio Vertuan Cândido Ferreira</t>
  </si>
  <si>
    <t>2.1.1.02.479</t>
  </si>
  <si>
    <t>Luiz Gustavo Rodrigues Barbosa</t>
  </si>
  <si>
    <t>2.1.1.02.480</t>
  </si>
  <si>
    <t>Maria Laura Lazaretti Perini</t>
  </si>
  <si>
    <t>2.1.1.02.481</t>
  </si>
  <si>
    <t>Rodrigo Almeida Orsi</t>
  </si>
  <si>
    <t>2.1.1.02.482</t>
  </si>
  <si>
    <t>José Sávio Menezes Parente</t>
  </si>
  <si>
    <t>2.1.1.02.483</t>
  </si>
  <si>
    <t>Guilherme Garofo Cunha Freitas</t>
  </si>
  <si>
    <t>2.1.1.02.484</t>
  </si>
  <si>
    <t>Nazir Soubihe Neto</t>
  </si>
  <si>
    <t>2.1.1.02.485</t>
  </si>
  <si>
    <t>Isabela Machado</t>
  </si>
  <si>
    <t>2.1.1.02.486</t>
  </si>
  <si>
    <t>Adriana Benitez Ortega Taniguti</t>
  </si>
  <si>
    <t>2.1.1.02.487</t>
  </si>
  <si>
    <t>Marcus Vinicius Tapparo Figueira</t>
  </si>
  <si>
    <t>2.1.1.02.488</t>
  </si>
  <si>
    <t>Naara Bataglion Souza Neves</t>
  </si>
  <si>
    <t>2.1.1.02.489</t>
  </si>
  <si>
    <t>Gabriela Miranda Taparo</t>
  </si>
  <si>
    <t>2.1.1.02.490</t>
  </si>
  <si>
    <t>Camilla Ferreira Messias</t>
  </si>
  <si>
    <t>2.1.1.02.491</t>
  </si>
  <si>
    <t>Ana Carolina Borges Gorga</t>
  </si>
  <si>
    <t>2.1.1.02.492</t>
  </si>
  <si>
    <t>João Alberto Rocha Poças</t>
  </si>
  <si>
    <t>2.1.1.02.493</t>
  </si>
  <si>
    <t>Ana Carolina Costa da Silva</t>
  </si>
  <si>
    <t>2.1.1.02.494</t>
  </si>
  <si>
    <t>Fernando José de Paula</t>
  </si>
  <si>
    <t>2.1.1.02.495</t>
  </si>
  <si>
    <t>Maria Wilma Lopes Lira</t>
  </si>
  <si>
    <t>2.1.1.02.496</t>
  </si>
  <si>
    <t>Leonardo Ferreira de Souza</t>
  </si>
  <si>
    <t>2.1.1.02.497</t>
  </si>
  <si>
    <t>Sérgio Antônio Silveira</t>
  </si>
  <si>
    <t>2.1.1.02.498</t>
  </si>
  <si>
    <t>Guilherme Gonçalves Rios</t>
  </si>
  <si>
    <t>2.1.1.02.499</t>
  </si>
  <si>
    <t>Vergilio Freitas Queiroz Neto</t>
  </si>
  <si>
    <t>2.1.1.02.500</t>
  </si>
  <si>
    <t>Felipe Faria Bloemer</t>
  </si>
  <si>
    <t>2.1.1.02.501</t>
  </si>
  <si>
    <t>Seila Israel do Prado</t>
  </si>
  <si>
    <t>2.1.1.02.502</t>
  </si>
  <si>
    <t>Abdo Eduardo Garbim Tannuri</t>
  </si>
  <si>
    <t>2.1.1.02.503</t>
  </si>
  <si>
    <t>Guilherme Gozzoli Podolsky Gondim</t>
  </si>
  <si>
    <t>2.1.1.02.504</t>
  </si>
  <si>
    <t>Gabriela Dias Desidério</t>
  </si>
  <si>
    <t>2.1.1.03</t>
  </si>
  <si>
    <t>Fornecedores Serv. Médicos PJ</t>
  </si>
  <si>
    <t>2.1.1.03.003</t>
  </si>
  <si>
    <t>Climaterium S/S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</si>
  <si>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</si>
  <si>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</si>
  <si>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</si>
  <si>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</si>
  <si>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</si>
  <si>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</si>
  <si>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2.1.1.03.016</t>
  </si>
  <si>
    <t>Clinica Marques S/C Ltda.</t>
  </si>
  <si>
    <t>2.1.1.03.019</t>
  </si>
  <si>
    <t>Clinica De Torax Dr. Hugo Vega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</si>
  <si>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</si>
  <si>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</si>
  <si>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</si>
  <si>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</si>
  <si>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</si>
  <si>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</si>
  <si>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2.1.1.03.028</t>
  </si>
  <si>
    <t>Gastroclinic Gastroenterologia</t>
  </si>
  <si>
    <t>2.1.1.03.033</t>
  </si>
  <si>
    <t>Instituto De Medicina Nuclear Rib.Preto-</t>
  </si>
  <si>
    <t>2.1.1.03.034</t>
  </si>
  <si>
    <t>Instituto Paulista De Otorrinorologia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</si>
  <si>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</si>
  <si>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</si>
  <si>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</si>
  <si>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</si>
  <si>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</si>
  <si>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</si>
  <si>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</si>
  <si>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</si>
  <si>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</si>
  <si>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</si>
  <si>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2.1.1.03.054</t>
  </si>
  <si>
    <t>Reabiliarte Clinica De Fisioterapia</t>
  </si>
  <si>
    <t>2.1.1.03.055</t>
  </si>
  <si>
    <t>Serviço Hemoterapia São Francisco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</si>
  <si>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</si>
  <si>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</si>
  <si>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</si>
  <si>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</si>
  <si>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</si>
  <si>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</si>
  <si>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</si>
  <si>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</si>
  <si>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</si>
  <si>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</si>
  <si>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</si>
  <si>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</si>
  <si>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</si>
  <si>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</si>
  <si>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</si>
  <si>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</si>
  <si>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2.1.1.03.079</t>
  </si>
  <si>
    <t>SEARP-Serv. Espec. Em Anestesiologia RP</t>
  </si>
  <si>
    <t>2.1.1.03.080</t>
  </si>
  <si>
    <t>Cecalf Consultório Médico S/S</t>
  </si>
  <si>
    <t>2.1.1.03.082</t>
  </si>
  <si>
    <t>Clinica Pediátrica E Especialidades S/S</t>
  </si>
  <si>
    <t>2.1.1.03.085</t>
  </si>
  <si>
    <t>Camara &amp; Lemos S/C</t>
  </si>
  <si>
    <t>2.1.1.03.086</t>
  </si>
  <si>
    <t>Uzun e Linhares S/S</t>
  </si>
  <si>
    <t>2.1.1.03.089</t>
  </si>
  <si>
    <t>Instituto Pediatrico Zorzo E Camperoni S</t>
  </si>
  <si>
    <t>2.1.1.03.090</t>
  </si>
  <si>
    <t>Marques E Diniz Serviços Médicos S/S</t>
  </si>
  <si>
    <t>2.1.1.03.093</t>
  </si>
  <si>
    <t>Clinerp - Clínica Nefrológica De Ribeirã</t>
  </si>
  <si>
    <t>2.1.1.03.094</t>
  </si>
  <si>
    <t>Barbi &amp; Graça S/S</t>
  </si>
  <si>
    <t>2.1.1.03.096</t>
  </si>
  <si>
    <t>JAM - Serviços Médicos Em Pediatria S/S</t>
  </si>
  <si>
    <t>2.1.1.03.099</t>
  </si>
  <si>
    <t>Orthos Clínica - Ortopedia E Psicologia</t>
  </si>
  <si>
    <t>2.1.1.03.100</t>
  </si>
  <si>
    <t>Pontelli &amp; Scialom Serviços Médicos Ltda</t>
  </si>
  <si>
    <t>2.1.1.03.101</t>
  </si>
  <si>
    <t>Instituto De Diagnóstico Por Imagem Ltda</t>
  </si>
  <si>
    <t>2.1.1.03.103</t>
  </si>
  <si>
    <t>Derma Plena Clínica Médica S/S</t>
  </si>
  <si>
    <t>2.1.1.03.105</t>
  </si>
  <si>
    <t>Comed - Corpo Médico Ltda.</t>
  </si>
  <si>
    <t>2.1.1.03.107</t>
  </si>
  <si>
    <t>Ativo Med - Serv. Méd. S/S Ltda.</t>
  </si>
  <si>
    <t>2.1.1.03.108</t>
  </si>
  <si>
    <t>R S Prado Serviços Médicos S/S</t>
  </si>
  <si>
    <t>2.1.1.03.109</t>
  </si>
  <si>
    <t>Centro Oftalmológico Santa Luzia S/S</t>
  </si>
  <si>
    <t>2.1.1.03.111</t>
  </si>
  <si>
    <t>Lain System - Clínica de Metabiolismo</t>
  </si>
  <si>
    <t>2.1.1.03.113</t>
  </si>
  <si>
    <t>Clínica Médica Matos S/S</t>
  </si>
  <si>
    <t>2.1.1.03.118</t>
  </si>
  <si>
    <t>Psicorosa Serviços de Psicologia Ltda ME</t>
  </si>
  <si>
    <t>2.1.1.03.120</t>
  </si>
  <si>
    <t>CEORT - Centro Espec. Ortopedia Traumato</t>
  </si>
  <si>
    <t>2.1.1.03.124</t>
  </si>
  <si>
    <t>Ortopedia Especializada Rib. Preto Ltda</t>
  </si>
  <si>
    <t>2.1.1.03.126</t>
  </si>
  <si>
    <t>D Ferratone Serviços Medicos Ltda ME</t>
  </si>
  <si>
    <t>2.1.1.03.130</t>
  </si>
  <si>
    <t>VHP Consultoria e Serviços Medicos</t>
  </si>
  <si>
    <t>2.1.1.03.131</t>
  </si>
  <si>
    <t>UTI RP Serviços Medicos Ltda</t>
  </si>
  <si>
    <t>2.1.1.03.133</t>
  </si>
  <si>
    <t>Luar Serviços Medicos S/S</t>
  </si>
  <si>
    <t>2.1.1.03.135</t>
  </si>
  <si>
    <t>Claveria &amp; Rosa Peixoto Serviços Medicos</t>
  </si>
  <si>
    <t>2.1.1.03.136</t>
  </si>
  <si>
    <t>Clinica Med. Ramiro e Buzato Soc Simples</t>
  </si>
  <si>
    <t>2.1.1.03.138</t>
  </si>
  <si>
    <t>Centro Medico e Cipriano S/S</t>
  </si>
  <si>
    <t>2.1.1.03.141</t>
  </si>
  <si>
    <t>Faleiros e Faleiros Ltda</t>
  </si>
  <si>
    <t>2.1.1.03.142</t>
  </si>
  <si>
    <t>Queiroz Filho Ortoped. Traumatolog. S/S</t>
  </si>
  <si>
    <t>2.1.1.03.143</t>
  </si>
  <si>
    <t>Fenix Assistencia Med Especializada SS</t>
  </si>
  <si>
    <t>2.1.1.03.146</t>
  </si>
  <si>
    <t>SLT Serviços Médicos LTDA</t>
  </si>
  <si>
    <t>2.1.1.03.147</t>
  </si>
  <si>
    <t>Bolognezi Serviços Médicos EIRELI - ME</t>
  </si>
  <si>
    <t>2.1.1.03.148</t>
  </si>
  <si>
    <t>Marra Clínica de Infectologia LTDA</t>
  </si>
  <si>
    <t>2.1.1.03.149</t>
  </si>
  <si>
    <t>Lopes &amp; Freitas LTDA ME</t>
  </si>
  <si>
    <t>2.1.1.03.150</t>
  </si>
  <si>
    <t>PR de Oliveira Clínica Médica LTDA EPP</t>
  </si>
  <si>
    <t>2.1.1.03.151</t>
  </si>
  <si>
    <t>Hornburg Urbano Estevanato &amp; Calil LTDA</t>
  </si>
  <si>
    <t>2.1.1.03.152</t>
  </si>
  <si>
    <t>Franca Med Medicina LTDA</t>
  </si>
  <si>
    <t>2.1.1.03.153</t>
  </si>
  <si>
    <t>Roberto Reis Guimarães - ME</t>
  </si>
  <si>
    <t>2.1.1.03.154</t>
  </si>
  <si>
    <t>Zannin Serv. Med. Ped. e Coloproct. S/S</t>
  </si>
  <si>
    <t>2.1.1.03.155</t>
  </si>
  <si>
    <t>Arthros Clínica Médica - ME</t>
  </si>
  <si>
    <t>2.1.1.03.156</t>
  </si>
  <si>
    <t>Lima Filho Serviços Médicos LTDA EPP</t>
  </si>
  <si>
    <t>2.1.1.03.157</t>
  </si>
  <si>
    <t>Amilton Marcos Zibiani Santana ME</t>
  </si>
  <si>
    <t>2.1.1.03.158</t>
  </si>
  <si>
    <t>Ana Carla Siqueira Palheta ME</t>
  </si>
  <si>
    <t>2.1.1.03.159</t>
  </si>
  <si>
    <t>José Carlos Rocha de Luca Vilela ME</t>
  </si>
  <si>
    <t>2.1.1.03.160</t>
  </si>
  <si>
    <t>CEVIRP Centro de Vacinação Integrada RP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</si>
  <si>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</si>
  <si>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</si>
  <si>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</si>
  <si>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</si>
  <si>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</si>
  <si>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</si>
  <si>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2.1.1.03.164</t>
  </si>
  <si>
    <t>Clínica Médica L'Apiccirella S/S</t>
  </si>
  <si>
    <t>2.1.1.03.165</t>
  </si>
  <si>
    <t>Vinicius Serv. Med EIRELI ME</t>
  </si>
  <si>
    <t>2.1.1.03.166</t>
  </si>
  <si>
    <t>Andrea Aparecida Urbano Scarparo</t>
  </si>
  <si>
    <t>2.1.1.03.167</t>
  </si>
  <si>
    <t>Martins &amp; Martins Serviços Médicos LTDA</t>
  </si>
  <si>
    <t>2.1.1.03.168</t>
  </si>
  <si>
    <t>Montagnani e Meucci Serviços Médicos</t>
  </si>
  <si>
    <t>2.1.1.03.169</t>
  </si>
  <si>
    <t>Viviane Adachi Serviços Médicos LTDA</t>
  </si>
  <si>
    <t>2.1.1.03.170</t>
  </si>
  <si>
    <t>Yang &amp; Ferrão Serviços Médicos LTDA</t>
  </si>
  <si>
    <t>2.1.1.03.171</t>
  </si>
  <si>
    <t>JPH Clínica Médica LTDA ME</t>
  </si>
  <si>
    <t>2.1.1.03.172</t>
  </si>
  <si>
    <t>Karina Santos Bottacin ME</t>
  </si>
  <si>
    <t>2.1.1.03.173</t>
  </si>
  <si>
    <t>Diego Silva Infante ME</t>
  </si>
  <si>
    <t>2.1.1.03.174</t>
  </si>
  <si>
    <t>Sbicca e Martinez Serviços Médicos LTDA</t>
  </si>
  <si>
    <t>2.1.1.03.175</t>
  </si>
  <si>
    <t>João Francisco Franze ME</t>
  </si>
  <si>
    <t>2.1.1.03.176</t>
  </si>
  <si>
    <t>Marina Faria Bloemer ME</t>
  </si>
  <si>
    <t>2.1.1.03.177</t>
  </si>
  <si>
    <t>Mikami &amp; Kato Serviços Médicos LTDA</t>
  </si>
  <si>
    <t>2.1.1.03.178</t>
  </si>
  <si>
    <t>Vivian Bruschini Packer</t>
  </si>
  <si>
    <t>2.1.1.03.179</t>
  </si>
  <si>
    <t>Escuta Fonoaudiologia LTDA</t>
  </si>
  <si>
    <t>2.1.1.03.180</t>
  </si>
  <si>
    <t>LP Castilho EIRELI - ME</t>
  </si>
  <si>
    <t>2.1.1.03.181</t>
  </si>
  <si>
    <t>Clínica Médica Versiani Aguiar EIRELI</t>
  </si>
  <si>
    <t>2.1.1.03.182</t>
  </si>
  <si>
    <t>Barufaldi Serviços Médicos LTDA</t>
  </si>
  <si>
    <t>2.1.1.03.183</t>
  </si>
  <si>
    <t>Noronha Serviços Médicos S/S</t>
  </si>
  <si>
    <t>2.1.1.03.184</t>
  </si>
  <si>
    <t>Lorrayne Cristinie Rattis Severino ME</t>
  </si>
  <si>
    <t>2.1.1.03.185</t>
  </si>
  <si>
    <t>R &amp; R Médicos Associados S/C LTDA</t>
  </si>
  <si>
    <t>2.1.1.03.186</t>
  </si>
  <si>
    <t>2.1.1.03.187</t>
  </si>
  <si>
    <t>Souza Tannus Serviços Medicos Ltda</t>
  </si>
  <si>
    <t>2.1.1.03.188</t>
  </si>
  <si>
    <t>Qsaude S/S</t>
  </si>
  <si>
    <t>2.1.1.03.189</t>
  </si>
  <si>
    <t>Clínica Cravinhos S/S LTDA</t>
  </si>
  <si>
    <t>2.1.1.03.190</t>
  </si>
  <si>
    <t>S E Serviços Médicos LTDA</t>
  </si>
  <si>
    <t>2.1.1.03.191</t>
  </si>
  <si>
    <t>Citimed Serviços Médicos EIRELI EPP</t>
  </si>
  <si>
    <t>2.1.1.03.192</t>
  </si>
  <si>
    <t>DL Serviços Médicos LTDA ME</t>
  </si>
  <si>
    <t>2.1.1.03.193</t>
  </si>
  <si>
    <t>Thaissa Rodrigues Souza -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</si>
  <si>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</si>
  <si>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</si>
  <si>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</si>
  <si>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</si>
  <si>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</si>
  <si>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</si>
  <si>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</si>
  <si>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</si>
  <si>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2.1.1.03.198</t>
  </si>
  <si>
    <t>Daniela Harumy Murakawa - ME</t>
  </si>
  <si>
    <t>2.1.1.03.199</t>
  </si>
  <si>
    <t>Alexandre César Mattedi Filho ME</t>
  </si>
  <si>
    <t>2.1.1.03.200</t>
  </si>
  <si>
    <t>Martins e Martins Serviços Médicos S/S</t>
  </si>
  <si>
    <t>2.1.1.03.201</t>
  </si>
  <si>
    <t>Clín. Coloprocto. Cardio. Diag. e Terap.</t>
  </si>
  <si>
    <t>2.1.1.03.202</t>
  </si>
  <si>
    <t>Clínica Andrade Serviços Médicos LTDA</t>
  </si>
  <si>
    <t>2.1.1.03.203</t>
  </si>
  <si>
    <t>JSBO Serviços Médicos S/S LTDA</t>
  </si>
  <si>
    <t>2.1.1.03.204</t>
  </si>
  <si>
    <t>Ismael Clínica Médica S/S LTDA ME</t>
  </si>
  <si>
    <t>2.1.1.03.205</t>
  </si>
  <si>
    <t>CDT Centro de Diag.e tratamento Ltda Me</t>
  </si>
  <si>
    <t>2.1.1.03.206</t>
  </si>
  <si>
    <t>Salus Clínica Médica S/S</t>
  </si>
  <si>
    <t>2.1.1.03.207</t>
  </si>
  <si>
    <t>Thaisa Carolina da Silva Scalon ME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</si>
  <si>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</si>
  <si>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</si>
  <si>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</si>
  <si>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</si>
  <si>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</si>
  <si>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</si>
  <si>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</si>
  <si>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</si>
  <si>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</si>
  <si>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</si>
  <si>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</si>
  <si>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</si>
  <si>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</si>
  <si>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</si>
  <si>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</si>
  <si>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</si>
  <si>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2.1.1.03.216</t>
  </si>
  <si>
    <t>MCastro Serviços Médicos S/S</t>
  </si>
  <si>
    <t>2.1.1.03.217</t>
  </si>
  <si>
    <t>Erika Kiyomi Yuyama</t>
  </si>
  <si>
    <t>2.1.1.03.218</t>
  </si>
  <si>
    <t>Rosa Médicos Associados LTDA ME</t>
  </si>
  <si>
    <t>2.1.1.03.219</t>
  </si>
  <si>
    <t>Cesário &amp; Netto Serviços Médicos S/S</t>
  </si>
  <si>
    <t>2.1.1.03.220</t>
  </si>
  <si>
    <t>Denise Guedes de Mello EIRELI</t>
  </si>
  <si>
    <t>2.1.1.03.221</t>
  </si>
  <si>
    <t>Scandiuzzi e Berno LTDA</t>
  </si>
  <si>
    <t>2.1.1.03.222</t>
  </si>
  <si>
    <t>Guilherme Ferro Serviços Médicos</t>
  </si>
  <si>
    <t>2.1.1.03.223</t>
  </si>
  <si>
    <t>Leprevost Serviços Médicos EIRELI</t>
  </si>
  <si>
    <t>2.1.1.03.224</t>
  </si>
  <si>
    <t>Clínica Médica Santa Irma LTDA ME</t>
  </si>
  <si>
    <t>2.1.1.03.225</t>
  </si>
  <si>
    <t>S Vitória da Silva ME</t>
  </si>
  <si>
    <t>2.1.1.03.226</t>
  </si>
  <si>
    <t>Monteiro e Carvalho Serviços Médicos S/S</t>
  </si>
  <si>
    <t>2.1.1.03.227</t>
  </si>
  <si>
    <t>CSC Clínica Médica LTDA ME</t>
  </si>
  <si>
    <t>2.1.1.03.228</t>
  </si>
  <si>
    <t>Erica Abud Clinica Medica Eireli</t>
  </si>
  <si>
    <t>2.1.1.03.229</t>
  </si>
  <si>
    <t>Felipe Alberto Mutran Lopes Branco ME</t>
  </si>
  <si>
    <t>2.1.1.03.230</t>
  </si>
  <si>
    <t>R.B.O.B. Atividades Médicas LTDA ME</t>
  </si>
  <si>
    <t>2.1.1.03.231</t>
  </si>
  <si>
    <t>SKR Serviços Médicos LTDA</t>
  </si>
  <si>
    <t>2.1.1.03.232</t>
  </si>
  <si>
    <t>Troiano &amp; Rossini Serviços Médicos LTDA</t>
  </si>
  <si>
    <t>2.1.1.03.233</t>
  </si>
  <si>
    <t>Gonçalves e Santos Serviços Médicos LTDA</t>
  </si>
  <si>
    <t>2.1.1.03.234</t>
  </si>
  <si>
    <t>Antonio Claret Aquino Serv. Med. EIRELI</t>
  </si>
  <si>
    <t>2.1.1.03.235</t>
  </si>
  <si>
    <t>Aline Prudente Marques - ME</t>
  </si>
  <si>
    <t>2.1.1.03.236</t>
  </si>
  <si>
    <t>Luiza &amp; Tessy Serviços Médicos LTDA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</si>
  <si>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</si>
  <si>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</si>
  <si>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</si>
  <si>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</si>
  <si>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</si>
  <si>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</si>
  <si>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</si>
  <si>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</si>
  <si>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</si>
  <si>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</si>
  <si>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2.1.1.03.242</t>
  </si>
  <si>
    <t>Vaz e Lopes Serv. Méd. Assoc. S/S ME</t>
  </si>
  <si>
    <t>2.1.1.03.243</t>
  </si>
  <si>
    <t>A L M - Urgências Médicas S/S</t>
  </si>
  <si>
    <t>2.1.1.03.244</t>
  </si>
  <si>
    <t>R T Serviços Médicos S/S</t>
  </si>
  <si>
    <t>2.1.1.03.245</t>
  </si>
  <si>
    <t>Clínica Miranda LTDA</t>
  </si>
  <si>
    <t>2.1.1.03.246</t>
  </si>
  <si>
    <t>GHF Prestadora de Serv. Méd. LTDA ME</t>
  </si>
  <si>
    <t>2.1.1.03.247</t>
  </si>
  <si>
    <t>R. Garcia Serviços Médicos LTDA</t>
  </si>
  <si>
    <t>2.1.1.03.248</t>
  </si>
  <si>
    <t>Cardio Center Diag. Cardiologicos S/S</t>
  </si>
  <si>
    <t>2.1.1.03.249</t>
  </si>
  <si>
    <t>LF Sousa Serviços Médicos EIRELI</t>
  </si>
  <si>
    <t>2.1.1.03.250</t>
  </si>
  <si>
    <t>Crimed Serviços Médicos S/S ME</t>
  </si>
  <si>
    <t>2.1.1.03.251</t>
  </si>
  <si>
    <t>Egydio Serviços Médicos S/S LTDA</t>
  </si>
  <si>
    <t>2.1.1.03.252</t>
  </si>
  <si>
    <t>Marcus Vinícius Tapparo Figueira ME</t>
  </si>
  <si>
    <t>2.1.1.03.253</t>
  </si>
  <si>
    <t>Naara Bataglion Souza Neves ME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</si>
  <si>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</si>
  <si>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</si>
  <si>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</si>
  <si>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</si>
  <si>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</si>
  <si>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</si>
  <si>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</si>
  <si>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</si>
  <si>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</si>
  <si>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</si>
  <si>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</si>
  <si>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</si>
  <si>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2.1.1.04.008</t>
  </si>
  <si>
    <t>Simpro Publicações E Telep.</t>
  </si>
  <si>
    <t>2.1.1.04.011</t>
  </si>
  <si>
    <t>Hospital São Francisco S/E Ltda.</t>
  </si>
  <si>
    <t>2.1.1.04.013</t>
  </si>
  <si>
    <t>Almeida &amp; Cappeloza Consultoria</t>
  </si>
  <si>
    <t>2.1.1.04.015</t>
  </si>
  <si>
    <t>Albras Industria E Com. De Equipamento</t>
  </si>
  <si>
    <t>2.1.1.04.016</t>
  </si>
  <si>
    <t>Daniel Januário Ribeirão Preto- ME (São</t>
  </si>
  <si>
    <t>2.1.1.04.018</t>
  </si>
  <si>
    <t>Jodef Comercio E Recuperação De Aparelho</t>
  </si>
  <si>
    <t>2.1.1.04.019</t>
  </si>
  <si>
    <t>Biotécnica Equipamentos Médicos</t>
  </si>
  <si>
    <t>2.1.1.04.023</t>
  </si>
  <si>
    <t>Ecosfera S/C Ltda.</t>
  </si>
  <si>
    <t>2.1.1.04.026</t>
  </si>
  <si>
    <t>Laboratório Médico Dr. Maricondi</t>
  </si>
  <si>
    <t>2.1.1.04.027</t>
  </si>
  <si>
    <t>M S C Comercial De Caldeiras</t>
  </si>
  <si>
    <t>2.1.1.04.031</t>
  </si>
  <si>
    <t>Praxxis Cont. Int. Pragas</t>
  </si>
  <si>
    <t>2.1.1.04.032</t>
  </si>
  <si>
    <t>Laercio Afonso Siqueira</t>
  </si>
  <si>
    <t>2.1.1.04.034</t>
  </si>
  <si>
    <t>Ambicamp Coleta E Destinação</t>
  </si>
  <si>
    <t>2.1.1.04.037</t>
  </si>
  <si>
    <t>Nely Pereira Primo Tapeçaria Me</t>
  </si>
  <si>
    <t>2.1.1.04.038</t>
  </si>
  <si>
    <t>Valdir Fantine - ME</t>
  </si>
  <si>
    <t>2.1.1.04.039</t>
  </si>
  <si>
    <t>Elevadores Atlas Schindler S/a</t>
  </si>
  <si>
    <t>2.1.1.04.041</t>
  </si>
  <si>
    <t>Ribeirânia Cobranças S/s Ltda. (Moto Boy</t>
  </si>
  <si>
    <t>2.1.1.04.055</t>
  </si>
  <si>
    <t>Federação Das Santas Casas E Hosp. Ben.</t>
  </si>
  <si>
    <t>2.1.1.04.056</t>
  </si>
  <si>
    <t>Nogueira, Elias E Laskowski Advogados</t>
  </si>
  <si>
    <t>2.1.1.04.073</t>
  </si>
  <si>
    <t>Orcino Galeti - ME (Fogão Bem)</t>
  </si>
  <si>
    <t>2.1.1.04.075</t>
  </si>
  <si>
    <t>Bertagnolli &amp; Cia Ltda. - ME</t>
  </si>
  <si>
    <t>2.1.1.04.082</t>
  </si>
  <si>
    <t>Sys-Plan Com. E Processamento De Dados L</t>
  </si>
  <si>
    <t>2.1.1.04.086</t>
  </si>
  <si>
    <t>BC Técnica Com. E Serv. De Equip. Médico</t>
  </si>
  <si>
    <t>2.1.1.04.091</t>
  </si>
  <si>
    <t>A. Klava &amp; Cia Ltda. - Me</t>
  </si>
  <si>
    <t>2.1.1.04.094</t>
  </si>
  <si>
    <t>G H A Rocha - ME</t>
  </si>
  <si>
    <t>2.1.1.04.095</t>
  </si>
  <si>
    <t>Miranda Comunicação Visual(Paulo Roberto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</si>
  <si>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</si>
  <si>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</si>
  <si>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</si>
  <si>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</si>
  <si>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</si>
  <si>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</si>
  <si>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2.1.1.04.101</t>
  </si>
  <si>
    <t>Marcelino Comércio E Revestimento Ltda.</t>
  </si>
  <si>
    <t>2.1.1.04.109</t>
  </si>
  <si>
    <t>João Augusto Da Palma</t>
  </si>
  <si>
    <t>2.1.1.04.117</t>
  </si>
  <si>
    <t>ADP Brasil Ltda.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</si>
  <si>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</si>
  <si>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</si>
  <si>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</si>
  <si>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</si>
  <si>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</si>
  <si>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</si>
  <si>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</si>
  <si>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</si>
  <si>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</si>
  <si>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</si>
  <si>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</si>
  <si>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</si>
  <si>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2.1.1.04.140</t>
  </si>
  <si>
    <t>MGN Manutenção Ind. e Com. Ltda. - EPP</t>
  </si>
  <si>
    <t>2.1.1.04.148</t>
  </si>
  <si>
    <t>Calil Simão Neto</t>
  </si>
  <si>
    <t>2.1.1.04.152</t>
  </si>
  <si>
    <t>N.F. Bauru Sistemas Informatizados Ltda.</t>
  </si>
  <si>
    <t>2.1.1.04.156</t>
  </si>
  <si>
    <t>Lizam Papelaria Ltda - ME</t>
  </si>
  <si>
    <t>2.1.1.04.157</t>
  </si>
  <si>
    <t>Serasa S. A.</t>
  </si>
  <si>
    <t>2.1.1.04.160</t>
  </si>
  <si>
    <t>Olitel Integradora Sist Telecomunicações</t>
  </si>
  <si>
    <t>2.1.1.04.167</t>
  </si>
  <si>
    <t>Sprioli &amp; Oliveira Ltda. - M. E.</t>
  </si>
  <si>
    <t>2.1.1.04.178</t>
  </si>
  <si>
    <t>Sanity Consultoria Hosp. S/C Ltda.</t>
  </si>
  <si>
    <t>2.1.1.04.181</t>
  </si>
  <si>
    <t>Tecmip Controle de Pragas Ltda - Epp</t>
  </si>
  <si>
    <t>2.1.1.04.183</t>
  </si>
  <si>
    <t>Sueli Polli Tamborim</t>
  </si>
  <si>
    <t>2.1.1.04.185</t>
  </si>
  <si>
    <t>Locaweb Serviços de Internet SA</t>
  </si>
  <si>
    <t>2.1.1.04.187</t>
  </si>
  <si>
    <t>Larissa Tressato ME</t>
  </si>
  <si>
    <t>2.1.1.04.188</t>
  </si>
  <si>
    <t>Seetec Segurança Eletronica e Tecnologia</t>
  </si>
  <si>
    <t>2.1.1.04.194</t>
  </si>
  <si>
    <t>IDG Tecnologia e soluções Ltda EPP</t>
  </si>
  <si>
    <t>2.1.1.04.195</t>
  </si>
  <si>
    <t>Cape Centro Avançado Pedagogia Emp.Ltda</t>
  </si>
  <si>
    <t>2.1.1.04.196</t>
  </si>
  <si>
    <t>Medical Suport Mat. Med. Hospital.Ltda</t>
  </si>
  <si>
    <t>2.1.1.04.198</t>
  </si>
  <si>
    <t>Nogueira Linares Cinstruções Ltda ME</t>
  </si>
  <si>
    <t>2.1.1.04.200</t>
  </si>
  <si>
    <t>Aracenter Com. Assistencia Tecnica Ltda</t>
  </si>
  <si>
    <t>2.1.1.04.201</t>
  </si>
  <si>
    <t>Breno Augusto Gouvea Pinto</t>
  </si>
  <si>
    <t>2.1.1.04.203</t>
  </si>
  <si>
    <t>W Com Impressoras Ltda ME</t>
  </si>
  <si>
    <t>2.1.1.04.204</t>
  </si>
  <si>
    <t>Caio Cesar Oliveira Faria de Paula ME</t>
  </si>
  <si>
    <t>2.1.1.04.212</t>
  </si>
  <si>
    <t>Uniseb União Cursos Superiores Seb Ltda</t>
  </si>
  <si>
    <t>2.1.1.04.223</t>
  </si>
  <si>
    <t>Naairan Lopes Bezerra - EPP</t>
  </si>
  <si>
    <t>2.1.1.04.228</t>
  </si>
  <si>
    <t>Eduardo Alves Jorge Ribeirao Preto - ME</t>
  </si>
  <si>
    <t>2.1.1.04.231</t>
  </si>
  <si>
    <t>MV Sistemas Ltda</t>
  </si>
  <si>
    <t>2.1.1.04.232</t>
  </si>
  <si>
    <t>Jonas Moreira Medeiros</t>
  </si>
  <si>
    <t>2.1.1.04.240</t>
  </si>
  <si>
    <t>Baqueiro Consultoria Hospitalar Ltda</t>
  </si>
  <si>
    <t>2.1.1.04.242</t>
  </si>
  <si>
    <t>Welington Martins Feitosa</t>
  </si>
  <si>
    <t>2.1.1.04.243</t>
  </si>
  <si>
    <t>Anderson Klava ME</t>
  </si>
  <si>
    <t>2.1.1.04.246</t>
  </si>
  <si>
    <t>Coderp Cia Desenv.Econômico Rib. Preto</t>
  </si>
  <si>
    <t>2.1.1.04.250</t>
  </si>
  <si>
    <t>Jose Antonio de Oliveira</t>
  </si>
  <si>
    <t>2.1.1.04.251</t>
  </si>
  <si>
    <t>Alvares Ar Condicionado Ltda - ME</t>
  </si>
  <si>
    <t>2.1.1.04.253</t>
  </si>
  <si>
    <t>Marcelo Colombo Pinheiro</t>
  </si>
  <si>
    <t>2.1.1.04.254</t>
  </si>
  <si>
    <t>Irene Cezar Touso - ME</t>
  </si>
  <si>
    <t>2.1.1.04.255</t>
  </si>
  <si>
    <t>Tiago de Freitas Fantine (Moto Boy)</t>
  </si>
  <si>
    <t>2.1.1.04.256</t>
  </si>
  <si>
    <t>Vexlog Express Log. Integ. LTDA</t>
  </si>
  <si>
    <t>2.1.1.04.257</t>
  </si>
  <si>
    <t>ComeFogo Com. Eq. contra Incêndio LTDA</t>
  </si>
  <si>
    <t>2.1.1.04.258</t>
  </si>
  <si>
    <t>Souza &amp; Guimarães Papelaria LTDA ME</t>
  </si>
  <si>
    <t>2.1.1.04.259</t>
  </si>
  <si>
    <t>Naiara Aparecida Sgotti Valadares ME</t>
  </si>
  <si>
    <t>2.1.1.04.260</t>
  </si>
  <si>
    <t>Thiago Marial Vieira</t>
  </si>
  <si>
    <t>2.1.1.04.261</t>
  </si>
  <si>
    <t>Alessandro Aparecido da Silva</t>
  </si>
  <si>
    <t>2.1.1.04.262</t>
  </si>
  <si>
    <t>Moore Stephens Prisma Tributos S/S Ltda</t>
  </si>
  <si>
    <t>2.1.1.04.263</t>
  </si>
  <si>
    <t>Jorgini Primo</t>
  </si>
  <si>
    <t>2.1.1.04.264</t>
  </si>
  <si>
    <t>Centro Automotivo NP LTDA EPP</t>
  </si>
  <si>
    <t>2.1.1.04.265</t>
  </si>
  <si>
    <t>Edson Rodrigo Beneguini (Refrigeração)</t>
  </si>
  <si>
    <t>2.1.1.04.266</t>
  </si>
  <si>
    <t>Janio Guilhermino de Souza ME (Abratec)</t>
  </si>
  <si>
    <t>2.1.1.04.267</t>
  </si>
  <si>
    <t>Rodolfo Mourão</t>
  </si>
  <si>
    <t>2.1.1.04.268</t>
  </si>
  <si>
    <t>Bioelementos An. e Consult. Ambientais</t>
  </si>
  <si>
    <t>2.1.1.04.269</t>
  </si>
  <si>
    <t>Helio Favero - ME</t>
  </si>
  <si>
    <t>2.1.1.04.270</t>
  </si>
  <si>
    <t>Lucas Gimenes Leal</t>
  </si>
  <si>
    <t>2.1.1.04.271</t>
  </si>
  <si>
    <t>IFTNET Telecomunicações LTDA</t>
  </si>
  <si>
    <t>2.1.1.04.272</t>
  </si>
  <si>
    <t>Rogério da Costa Lemos e Cia. LTDA ME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</si>
  <si>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</si>
  <si>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</si>
  <si>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</si>
  <si>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</si>
  <si>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</si>
  <si>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</si>
  <si>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2.1.1.04.276</t>
  </si>
  <si>
    <t>Vidro Glass Ribeirão Ind. e Com. LTDA ME</t>
  </si>
  <si>
    <t>2.1.1.04.277</t>
  </si>
  <si>
    <t>CL dos Santos Vidros e Manutenção ME</t>
  </si>
  <si>
    <t>2.1.1.04.278</t>
  </si>
  <si>
    <t>Tec Rad Tecnologia em Radioproteção LTDA</t>
  </si>
  <si>
    <t>2.1.1.04.279</t>
  </si>
  <si>
    <t>Laure, Volpon e Defina Advogados Assoc.</t>
  </si>
  <si>
    <t>2.1.1.04.280</t>
  </si>
  <si>
    <t>LP Primo Tapeçaria ME</t>
  </si>
  <si>
    <t>2.1.1.04.281</t>
  </si>
  <si>
    <t>Cleiton Donizeti Rosseto Mecânica ME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</si>
  <si>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</si>
  <si>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</si>
  <si>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</si>
  <si>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</si>
  <si>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</si>
  <si>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</si>
  <si>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</si>
  <si>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</si>
  <si>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</si>
  <si>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</si>
  <si>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</si>
  <si>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</si>
  <si>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</si>
  <si>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</si>
  <si>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</si>
  <si>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</si>
  <si>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</si>
  <si>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</si>
  <si>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</si>
  <si>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</si>
  <si>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</si>
  <si>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</si>
  <si>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</si>
  <si>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</si>
  <si>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</si>
  <si>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</si>
  <si>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</si>
  <si>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</si>
  <si>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</si>
  <si>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</si>
  <si>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</si>
  <si>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</si>
  <si>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</si>
  <si>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</si>
  <si>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</si>
  <si>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</si>
  <si>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</si>
  <si>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</si>
  <si>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</si>
  <si>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</si>
  <si>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</si>
  <si>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</si>
  <si>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</si>
  <si>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</si>
  <si>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</si>
  <si>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</si>
  <si>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</si>
  <si>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</si>
  <si>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2.1.2.04.006</t>
  </si>
  <si>
    <t>Acordos Cívis /Trabalhistas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</si>
  <si>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</si>
  <si>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</si>
  <si>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</si>
  <si>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</si>
  <si>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</si>
  <si>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</si>
  <si>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2.1.2.04.012</t>
  </si>
  <si>
    <t>Adiantamentos De Terceiros</t>
  </si>
  <si>
    <t>2.1.2.05</t>
  </si>
  <si>
    <t>Obrigações Gerais</t>
  </si>
  <si>
    <t>2.1.2.05.003</t>
  </si>
  <si>
    <t>F.G.T.S. - Parcelamento</t>
  </si>
  <si>
    <t>2.1.2.06</t>
  </si>
  <si>
    <t>Termo de Adesão</t>
  </si>
  <si>
    <t>2.1.2.06.001</t>
  </si>
  <si>
    <t>Mins Serviços de Pediatria S/S T.A.</t>
  </si>
  <si>
    <t>2.1.2.06.002</t>
  </si>
  <si>
    <t>Neuron Clinica Medica T.A.</t>
  </si>
  <si>
    <t>2.1.2.06.003</t>
  </si>
  <si>
    <t>UTI RP Serviços Medicos Ltda T.A.</t>
  </si>
  <si>
    <t>2.1.2.06.004</t>
  </si>
  <si>
    <t>OGF Serviços Médicos em Geral</t>
  </si>
  <si>
    <t>2.1.2.06.005</t>
  </si>
  <si>
    <t>Pontual Coletas e Entregas Rápidas T.A.</t>
  </si>
  <si>
    <t>2.1.2.06.006</t>
  </si>
  <si>
    <t>White Martins Gases Industriais Ltda T.A</t>
  </si>
  <si>
    <t>2.1.2.06.007</t>
  </si>
  <si>
    <t>Dobber - Com. e Repres. LTDA T.A.</t>
  </si>
  <si>
    <t>2.1.2.06.008</t>
  </si>
  <si>
    <t>CPFL Companhia Paulta de Força e Luz T.A</t>
  </si>
  <si>
    <t>2.1.2.06.009</t>
  </si>
  <si>
    <t>Daerp Dep.de água e esgotos RP T.A.</t>
  </si>
  <si>
    <t>2.1.2.06.010</t>
  </si>
  <si>
    <t>Comed - Corpo Médico LTDA T.A.</t>
  </si>
  <si>
    <t>2.1.2.06.011</t>
  </si>
  <si>
    <t>LabPack do Brasil Produtos Hosp. T.A.</t>
  </si>
  <si>
    <t>2.1.2.06.012</t>
  </si>
  <si>
    <t>Tostes e Alves Siqueira (Drogaelisa) T.A</t>
  </si>
  <si>
    <t>2.1.2.06.013</t>
  </si>
  <si>
    <t>Elber Aparecido (Welldone) ME T.A.</t>
  </si>
  <si>
    <t>2.1.2.06.014</t>
  </si>
  <si>
    <t>LG Comercial LTDA T.A.</t>
  </si>
  <si>
    <t>2.1.2.06.015</t>
  </si>
  <si>
    <t>Daniel Januário ME T.A.</t>
  </si>
  <si>
    <t>2.1.2.06.016</t>
  </si>
  <si>
    <t>Nogueira Linares Construções LTDA T.A.</t>
  </si>
  <si>
    <t>2.1.2.06.017</t>
  </si>
  <si>
    <t>Cortical Com. Prod. Cirurg. LTDA T.A.</t>
  </si>
  <si>
    <t>2.1.2.06.018</t>
  </si>
  <si>
    <t>Jodef Com. Recup. Ap. Med. Hosp LTDA T.A</t>
  </si>
  <si>
    <t>2.1.2.06.019</t>
  </si>
  <si>
    <t>TCA Farma Comércio LTDA T.A.</t>
  </si>
  <si>
    <t>2.1.2.06.020</t>
  </si>
  <si>
    <t>Cirúrgica Flecha Com. Mat. Cir. LTDA EPP</t>
  </si>
  <si>
    <t>2.1.2.06.021</t>
  </si>
  <si>
    <t>Pronec Equip. Cirurg. LTDA ME T.A.</t>
  </si>
  <si>
    <t>2.1.2.06.022</t>
  </si>
  <si>
    <t>C. Cardiocenter e Intensivecor - Divino</t>
  </si>
  <si>
    <t>2.1.2.06.023</t>
  </si>
  <si>
    <t>Oximed Tecnologia em Esterilização T.A.</t>
  </si>
  <si>
    <t>2.1.2.06.024</t>
  </si>
  <si>
    <t>Albras Com. Eqpto Lab. LTDA T.A.</t>
  </si>
  <si>
    <t>2.1.2.06.025</t>
  </si>
  <si>
    <t>Farmater Medicamentos LTDA T.A.</t>
  </si>
  <si>
    <t>2.1.2.06.026</t>
  </si>
  <si>
    <t>Giromed Cirúrgica LTDA T.A.</t>
  </si>
  <si>
    <t>2.1.2.06.027</t>
  </si>
  <si>
    <t>BC Técnica e Biotécnica LTDA T.A.</t>
  </si>
  <si>
    <t>2.1.2.06.028</t>
  </si>
  <si>
    <t>Nacional Comercial Hospitalar T.A.</t>
  </si>
  <si>
    <t>2.1.2.06.029</t>
  </si>
  <si>
    <t>Air Liquide Brasil LTDA T.A.</t>
  </si>
  <si>
    <t>2.1.2.06.030</t>
  </si>
  <si>
    <t>SYSPlan Com. e Proc. de Dados T.A.</t>
  </si>
  <si>
    <t>2.1.2.06.031</t>
  </si>
  <si>
    <t>Livraria e Papelaria B &amp; D T.A.</t>
  </si>
  <si>
    <t>2.1.2.06.032</t>
  </si>
  <si>
    <t>Ribeirânia Cobranças LTDA T.A.</t>
  </si>
  <si>
    <t>2.1.2.06.033</t>
  </si>
  <si>
    <t>IDG Tecnologia e Soluções T.A.</t>
  </si>
  <si>
    <t>2.1.2.06.034</t>
  </si>
  <si>
    <t>Jomed Com. Hosp. LTDA T.A.</t>
  </si>
  <si>
    <t>2.1.2.06.035</t>
  </si>
  <si>
    <t>EP &amp; AS Manut. Equip. Aço Inox T.A.</t>
  </si>
  <si>
    <t>2.1.2.06.036</t>
  </si>
  <si>
    <t>Dimebras Comercial Hospitalar LTDA T.A.</t>
  </si>
  <si>
    <t>2.1.2.06.037</t>
  </si>
  <si>
    <t>Castillo e Ferracioli T.A.</t>
  </si>
  <si>
    <t>2.1.2.06.038</t>
  </si>
  <si>
    <t>Cassiani e Nassar T.A.</t>
  </si>
  <si>
    <t>2.1.2.06.039</t>
  </si>
  <si>
    <t>Ortopedia Especializada RP T.A</t>
  </si>
  <si>
    <t>2.1.2.06.040</t>
  </si>
  <si>
    <t>Marques e Diniz Serv. Méd. LTDA T.A.</t>
  </si>
  <si>
    <t>2.1.2.06.041</t>
  </si>
  <si>
    <t>Lumar Com. Prod. Farmac. T.A.</t>
  </si>
  <si>
    <t>2.1.2.06.042</t>
  </si>
  <si>
    <t>Cirúrgica KD LTDA -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</si>
  <si>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</si>
  <si>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</si>
  <si>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</si>
  <si>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</si>
  <si>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</si>
  <si>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</si>
  <si>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2.1.3.01.009</t>
  </si>
  <si>
    <t>Banco BicBanco</t>
  </si>
  <si>
    <t>2.1.3.01.010</t>
  </si>
  <si>
    <t>Juros A Apropriar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</si>
  <si>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</si>
  <si>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</si>
  <si>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</si>
  <si>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</si>
  <si>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</si>
  <si>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</si>
  <si>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</si>
  <si>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</si>
  <si>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</si>
  <si>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</si>
  <si>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</si>
  <si>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</si>
  <si>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</si>
  <si>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</si>
  <si>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</si>
  <si>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</si>
  <si>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</si>
  <si>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</si>
  <si>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</si>
  <si>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</si>
  <si>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</si>
  <si>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</si>
  <si>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</si>
  <si>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</si>
  <si>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</si>
  <si>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</si>
  <si>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</si>
  <si>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</si>
  <si>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</si>
  <si>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</si>
  <si>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</si>
  <si>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</si>
  <si>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</si>
  <si>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</si>
  <si>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</si>
  <si>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</si>
  <si>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</si>
  <si>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</si>
  <si>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</si>
  <si>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</si>
  <si>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</si>
  <si>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</si>
  <si>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2.2.1.01.006</t>
  </si>
  <si>
    <t>2.2.1.01.009</t>
  </si>
  <si>
    <t>Juros A Apropriar - Empréstimos</t>
  </si>
  <si>
    <t>2.2.1.01.013</t>
  </si>
  <si>
    <t>Cartão BNDES L.P. Contrato 53097085023</t>
  </si>
  <si>
    <t>2.2.1.01.014</t>
  </si>
  <si>
    <t>(-) Juros a Incorrer lBNDES 53097085023</t>
  </si>
  <si>
    <t>2.2.1.01.015</t>
  </si>
  <si>
    <t>Cartão BNDES L.P.Contrato 53105274020</t>
  </si>
  <si>
    <t>2.2.1.01.016</t>
  </si>
  <si>
    <t>(-) Juros a Incorrer BNDES 53105274020</t>
  </si>
  <si>
    <t>2.2.1.01.017</t>
  </si>
  <si>
    <t>Cartão BNDES L.P. Nobreak</t>
  </si>
  <si>
    <t>2.2.1.01.018</t>
  </si>
  <si>
    <t>(-) Juros a Incorrer BNDES L.P.Nobreak</t>
  </si>
  <si>
    <t>2.2.1.01.023</t>
  </si>
  <si>
    <t>Cartão BNDES L.P. DELL 03 Q</t>
  </si>
  <si>
    <t>2.2.1.01.024</t>
  </si>
  <si>
    <t>(-) Juros a Inocrrer BNDES DELL 03 Q</t>
  </si>
  <si>
    <t>2.2.1.01.025</t>
  </si>
  <si>
    <t>Cartão BNDES L.P. DELL 14 Q</t>
  </si>
  <si>
    <t>2.2.1.01.026</t>
  </si>
  <si>
    <t>(-) juros a Incorrer L.P. DELL 14 Q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</si>
  <si>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</si>
  <si>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</si>
  <si>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</si>
  <si>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</si>
  <si>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</si>
  <si>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</si>
  <si>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</si>
  <si>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</si>
  <si>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</si>
  <si>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</si>
  <si>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</si>
  <si>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</si>
  <si>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2.2.3.01.004</t>
  </si>
  <si>
    <t>Parcelamento INSS L.Prazo</t>
  </si>
  <si>
    <t>2.2.3.01.005</t>
  </si>
  <si>
    <t>Parcelamento IRF Receita Federal</t>
  </si>
  <si>
    <t>2.2.3.01.006</t>
  </si>
  <si>
    <t>Energia Elétrica - Parcelamento LP - T.A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</si>
  <si>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</si>
  <si>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</si>
  <si>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</si>
  <si>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</si>
  <si>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</si>
  <si>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</si>
  <si>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</si>
  <si>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</si>
  <si>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</si>
  <si>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</si>
  <si>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</si>
  <si>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</si>
  <si>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</si>
  <si>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</si>
  <si>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</si>
  <si>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</si>
  <si>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</si>
  <si>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</si>
  <si>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</si>
  <si>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</si>
  <si>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</si>
  <si>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</si>
  <si>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</si>
  <si>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</si>
  <si>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</si>
  <si>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</si>
  <si>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</si>
  <si>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</si>
  <si>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</si>
  <si>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</si>
  <si>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</si>
  <si>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</si>
  <si>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</si>
  <si>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</si>
  <si>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</si>
  <si>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</si>
  <si>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</si>
  <si>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</si>
  <si>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</si>
  <si>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3.1.1.01.002</t>
  </si>
  <si>
    <t>Raio X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</si>
  <si>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</si>
  <si>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</si>
  <si>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</si>
  <si>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</si>
  <si>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</si>
  <si>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</si>
  <si>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</si>
  <si>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</si>
  <si>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</si>
  <si>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</si>
  <si>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</si>
  <si>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</si>
  <si>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</si>
  <si>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</si>
  <si>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</si>
  <si>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</si>
  <si>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</si>
  <si>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</si>
  <si>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</si>
  <si>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</si>
  <si>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</si>
  <si>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</si>
  <si>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</si>
  <si>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</si>
  <si>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3.1.2.01.011</t>
  </si>
  <si>
    <t>Serv. Apoio RH - UPA</t>
  </si>
  <si>
    <t>3.1.2.01.012</t>
  </si>
  <si>
    <t>Serv. Apoio RH - Equipe 30h</t>
  </si>
  <si>
    <t>3.1.2.01.013</t>
  </si>
  <si>
    <t>Serv. Apoio RH - Farmácia Popular</t>
  </si>
  <si>
    <t>3.1.2.01.014</t>
  </si>
  <si>
    <t>Serv. Apoio RH - Proj. Redução de Danos</t>
  </si>
  <si>
    <t>3.1.2.01.015</t>
  </si>
  <si>
    <t>Serv. Apoio RH - Fisioterapia NGA</t>
  </si>
  <si>
    <t>3.1.2.01.016</t>
  </si>
  <si>
    <t>Serv. Apoio Plantão Méd. UPA / SAMU</t>
  </si>
  <si>
    <t>3.1.2.01.017</t>
  </si>
  <si>
    <t>Serv. Apoio Plantão Méd. UBDS Norte</t>
  </si>
  <si>
    <t>3.1.2.01.018</t>
  </si>
  <si>
    <t>Serv. Apoio Plantão Méd. UBDS Sul</t>
  </si>
  <si>
    <t>3.1.2.01.019</t>
  </si>
  <si>
    <t>Serv. Apoio Plantão Méd. UBDS Central</t>
  </si>
  <si>
    <t>3.1.2.01.020</t>
  </si>
  <si>
    <t>Serviços de Apoio - Refeição</t>
  </si>
  <si>
    <t>3.1.2.01.021</t>
  </si>
  <si>
    <t>Serviços de Apoio - Lavanderia</t>
  </si>
  <si>
    <t>3.1.2.01.022</t>
  </si>
  <si>
    <t>Serviços de Apoio - Esterilização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</si>
  <si>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</si>
  <si>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</si>
  <si>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</si>
  <si>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</si>
  <si>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</si>
  <si>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</si>
  <si>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</si>
  <si>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</si>
  <si>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</si>
  <si>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</si>
  <si>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</si>
  <si>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</si>
  <si>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</si>
  <si>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</si>
  <si>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</si>
  <si>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3.1.2.03.010</t>
  </si>
  <si>
    <t>Geap - Fund.Seg. S. Patronal</t>
  </si>
  <si>
    <t>3.1.2.03.013</t>
  </si>
  <si>
    <t>3.1.2.03.014</t>
  </si>
  <si>
    <t>3.1.2.03.017</t>
  </si>
  <si>
    <t>Abet - Plano De Assistência Médica Tel.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</si>
  <si>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</si>
  <si>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</si>
  <si>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</si>
  <si>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</si>
  <si>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</si>
  <si>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</si>
  <si>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</si>
  <si>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</si>
  <si>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</si>
  <si>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3.1.2.03.025</t>
  </si>
  <si>
    <t>3.1.2.03.026</t>
  </si>
  <si>
    <t>Unimed Ribeirão Preto</t>
  </si>
  <si>
    <t>3.1.2.03.027</t>
  </si>
  <si>
    <t>Unimed Nordeste</t>
  </si>
  <si>
    <t>3.1.2.03.031</t>
  </si>
  <si>
    <t>Nefron S/A</t>
  </si>
  <si>
    <t>3.1.2.03.032</t>
  </si>
  <si>
    <t>3.1.2.03.034</t>
  </si>
  <si>
    <t>3.1.2.03.035</t>
  </si>
  <si>
    <t>3.1.2.03.036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</si>
  <si>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</si>
  <si>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</si>
  <si>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</si>
  <si>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</si>
  <si>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</si>
  <si>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</si>
  <si>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</si>
  <si>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</si>
  <si>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3.1.2.03.048</t>
  </si>
  <si>
    <t>3.1.2.03.050</t>
  </si>
  <si>
    <t>3.1.2.03.051</t>
  </si>
  <si>
    <t>3.1.2.03.052</t>
  </si>
  <si>
    <t>3.1.2.03.053</t>
  </si>
  <si>
    <t>3.1.2.03.055</t>
  </si>
  <si>
    <t>3.1.2.03.057</t>
  </si>
  <si>
    <t>3.1.2.03.059</t>
  </si>
  <si>
    <t>3.1.2.03.060</t>
  </si>
  <si>
    <t>3.1.2.03.067</t>
  </si>
  <si>
    <t>3.1.2.03.068</t>
  </si>
  <si>
    <t>3.1.2.03.070</t>
  </si>
  <si>
    <t>3.1.2.03.072</t>
  </si>
  <si>
    <t>3.1.2.03.074</t>
  </si>
  <si>
    <t>3.1.2.03.075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</si>
  <si>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</si>
  <si>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</si>
  <si>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</si>
  <si>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</si>
  <si>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</si>
  <si>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</si>
  <si>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</si>
  <si>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</si>
  <si>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</si>
  <si>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</si>
  <si>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</si>
  <si>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</si>
  <si>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</si>
  <si>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</si>
  <si>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3.2.1.01.008</t>
  </si>
  <si>
    <t>Serviços De Esterilização - PMRP</t>
  </si>
  <si>
    <t>3.2.1.01.010</t>
  </si>
  <si>
    <t>Serviços Administrativos</t>
  </si>
  <si>
    <t>3.2.1.01.011</t>
  </si>
  <si>
    <t>Serviços Administrativos UPA - PMRP</t>
  </si>
  <si>
    <t>3.2.1.01.012</t>
  </si>
  <si>
    <t>Serviços Diversos UPA - PMRP</t>
  </si>
  <si>
    <t>3.2.1.01.014</t>
  </si>
  <si>
    <t>UNISEB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</si>
  <si>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</si>
  <si>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</si>
  <si>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</si>
  <si>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</si>
  <si>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</si>
  <si>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</si>
  <si>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</si>
  <si>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</si>
  <si>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</si>
  <si>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</si>
  <si>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</si>
  <si>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</si>
  <si>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</si>
  <si>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</si>
  <si>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</si>
  <si>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</si>
  <si>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</si>
  <si>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</si>
  <si>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</si>
  <si>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</si>
  <si>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</si>
  <si>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</si>
  <si>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</si>
  <si>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</si>
  <si>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</si>
  <si>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</si>
  <si>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3.5.1.01.003</t>
  </si>
  <si>
    <t>Nutrição E Dietética</t>
  </si>
  <si>
    <t>3.5.1.01.004</t>
  </si>
  <si>
    <t>Vale Transporte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</si>
  <si>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</si>
  <si>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</si>
  <si>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</si>
  <si>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</si>
  <si>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</si>
  <si>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</si>
  <si>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</si>
  <si>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</si>
  <si>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</si>
  <si>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</si>
  <si>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</si>
  <si>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</si>
  <si>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</si>
  <si>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</si>
  <si>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</si>
  <si>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</si>
  <si>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</si>
  <si>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</si>
  <si>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</si>
  <si>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</si>
  <si>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</si>
  <si>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</si>
  <si>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</si>
  <si>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</si>
  <si>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</si>
  <si>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</si>
  <si>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</si>
  <si>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</si>
  <si>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</si>
  <si>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</si>
  <si>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</si>
  <si>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</si>
  <si>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</si>
  <si>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</si>
  <si>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</si>
  <si>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</si>
  <si>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</si>
  <si>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4.1.1.01.021</t>
  </si>
  <si>
    <t>Auxílio Enfermidade</t>
  </si>
  <si>
    <t>4.1.1.01.022</t>
  </si>
  <si>
    <t>Licença pos Atestado Médico</t>
  </si>
  <si>
    <t>4.1.1.01.023</t>
  </si>
  <si>
    <t>Gastos com Funcionários</t>
  </si>
  <si>
    <t>4.1.1.01.024</t>
  </si>
  <si>
    <t>Vale Alimentação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</si>
  <si>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</si>
  <si>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</si>
  <si>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</si>
  <si>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</si>
  <si>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</si>
  <si>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</si>
  <si>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</si>
  <si>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</si>
  <si>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</si>
  <si>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</si>
  <si>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</si>
  <si>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</si>
  <si>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</si>
  <si>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</si>
  <si>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</si>
  <si>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</si>
  <si>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</si>
  <si>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</si>
  <si>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</si>
  <si>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</si>
  <si>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</si>
  <si>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</si>
  <si>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</si>
  <si>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</si>
  <si>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</si>
  <si>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</si>
  <si>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</si>
  <si>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</si>
  <si>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</si>
  <si>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</si>
  <si>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</si>
  <si>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</si>
  <si>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</si>
  <si>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</si>
  <si>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</si>
  <si>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</si>
  <si>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</si>
  <si>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</si>
  <si>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</si>
  <si>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</si>
  <si>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</si>
  <si>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4.1.1.05.009</t>
  </si>
  <si>
    <t>Oxigenio</t>
  </si>
  <si>
    <t>4.1.1.05.011</t>
  </si>
  <si>
    <t>Materiais Descartáveis</t>
  </si>
  <si>
    <t>4.1.1.05.012</t>
  </si>
  <si>
    <t>Materiais de EPI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</si>
  <si>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</si>
  <si>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</si>
  <si>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</si>
  <si>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</si>
  <si>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</si>
  <si>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</si>
  <si>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</si>
  <si>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</si>
  <si>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4.1.1.06.005</t>
  </si>
  <si>
    <t>Material De Consumo Em Geral</t>
  </si>
  <si>
    <t>4.1.1.06.007</t>
  </si>
  <si>
    <t>Gás de Cozinha</t>
  </si>
  <si>
    <t>4.1.1.07</t>
  </si>
  <si>
    <t>Impostos, Taxas e Contribuições</t>
  </si>
  <si>
    <t>4.1.1.07.001</t>
  </si>
  <si>
    <t>Contribuições Sindicais</t>
  </si>
  <si>
    <t>4.1.1.07.002</t>
  </si>
  <si>
    <t>Taxas de Serviços Públicos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</si>
  <si>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</si>
  <si>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</si>
  <si>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</si>
  <si>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</si>
  <si>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</si>
  <si>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</si>
  <si>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</si>
  <si>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</si>
  <si>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</si>
  <si>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</si>
  <si>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</si>
  <si>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</si>
  <si>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</si>
  <si>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</si>
  <si>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</si>
  <si>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</si>
  <si>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</si>
  <si>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</si>
  <si>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</si>
  <si>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</si>
  <si>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</si>
  <si>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</si>
  <si>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</si>
  <si>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</si>
  <si>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</si>
  <si>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</si>
  <si>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</si>
  <si>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</si>
  <si>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</si>
  <si>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</si>
  <si>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</si>
  <si>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</si>
  <si>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</si>
  <si>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</si>
  <si>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</si>
  <si>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</si>
  <si>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</si>
  <si>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</si>
  <si>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</si>
  <si>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</si>
  <si>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</si>
  <si>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</si>
  <si>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</si>
  <si>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</si>
  <si>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</si>
  <si>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</si>
  <si>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</si>
  <si>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4.1.2</t>
  </si>
  <si>
    <t>Provisão para Devedores Duvidosos e Cont</t>
  </si>
  <si>
    <t>4.1.2.01</t>
  </si>
  <si>
    <t>Despesas com P.D.D.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</si>
  <si>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</si>
  <si>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</si>
  <si>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</si>
  <si>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</si>
  <si>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</si>
  <si>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</si>
  <si>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</si>
  <si>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</si>
  <si>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</si>
  <si>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</si>
  <si>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</si>
  <si>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</si>
  <si>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</si>
  <si>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4.3</t>
  </si>
  <si>
    <t>Despesas não Operacionais</t>
  </si>
  <si>
    <t>4.3.2</t>
  </si>
  <si>
    <t>Despesas Diversas</t>
  </si>
  <si>
    <t>4.3.2.01</t>
  </si>
  <si>
    <t>4.3.2.01.001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</si>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</sst>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8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39.285156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C3+C104</f>
        <v>15284008.220000003</v>
      </c>
      <c r="D2" s="4">
        <f>D3+D104</f>
        <v>228456148.30999997</v>
      </c>
      <c r="E2" s="4">
        <f>E3+E104</f>
        <v>227231687.03000003</v>
      </c>
      <c r="F2" s="4">
        <f>F3+F104</f>
        <v>16508469.499999998</v>
      </c>
    </row>
    <row r="3" spans="1:6" ht="12.75" customHeight="1" x14ac:dyDescent="0.2">
      <c r="A3" s="3" t="s">
        <v>8</v>
      </c>
      <c r="B3" s="3" t="s">
        <v>9</v>
      </c>
      <c r="C3" s="4">
        <f>C4+C27+C78+C81+C91+C97+C101</f>
        <v>7877422.0700000012</v>
      </c>
      <c r="D3" s="4">
        <f>D4+D27+D78+D81+D91+D97+D101</f>
        <v>227645366.63999999</v>
      </c>
      <c r="E3" s="4">
        <f>E4+E27+E78+E81+E91+E97+E101</f>
        <v>226414417.28000003</v>
      </c>
      <c r="F3" s="4">
        <f>F4+F27+F78+F81+F91+F97+F101</f>
        <v>9108371.4299999997</v>
      </c>
    </row>
    <row r="4" spans="1:6" ht="12.75" customHeight="1" x14ac:dyDescent="0.2">
      <c r="A4" s="3" t="s">
        <v>10</v>
      </c>
      <c r="B4" s="3" t="s">
        <v>11</v>
      </c>
      <c r="C4" s="4">
        <f>C5+C7+C17</f>
        <v>2396913.06</v>
      </c>
      <c r="D4" s="4">
        <f>D5+D7+D17</f>
        <v>162280766.19999999</v>
      </c>
      <c r="E4" s="4">
        <f>E5+E7+E17</f>
        <v>162485813.02000001</v>
      </c>
      <c r="F4" s="4">
        <f>F5+F7+F17</f>
        <v>2191866.2399999998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9887.81</v>
      </c>
      <c r="D5" s="4">
        <f>SUM(D6:D6)</f>
        <v>1650841.32</v>
      </c>
      <c r="E5" s="4">
        <f>SUM(E6:E6)</f>
        <v>1653896.78</v>
      </c>
      <c r="F5" s="4">
        <f>SUM(F6:F6)</f>
        <v>6832.35</v>
      </c>
    </row>
    <row r="6" spans="1:6" ht="12.75" customHeight="1" x14ac:dyDescent="0.2">
      <c r="A6" s="3" t="s">
        <v>14</v>
      </c>
      <c r="B6" s="3" t="s">
        <v>15</v>
      </c>
      <c r="C6" s="4">
        <v>9887.81</v>
      </c>
      <c r="D6" s="4">
        <v>1650841.32</v>
      </c>
      <c r="E6" s="4">
        <v>1653896.78</v>
      </c>
      <c r="F6" s="4">
        <v>6832.35</v>
      </c>
    </row>
    <row r="7" spans="1:6" ht="12.75" customHeight="1" x14ac:dyDescent="0.2">
      <c r="A7" s="3" t="s">
        <v>16</v>
      </c>
      <c r="B7" s="3" t="s">
        <v>17</v>
      </c>
      <c r="C7" s="4">
        <f>SUM(C8:C16)</f>
        <v>1146936.4799999997</v>
      </c>
      <c r="D7" s="4">
        <f>SUM(D8:D16)</f>
        <v>119156798.17999999</v>
      </c>
      <c r="E7" s="4">
        <f>SUM(E8:E16)</f>
        <v>120163085.02000001</v>
      </c>
      <c r="F7" s="4">
        <f>SUM(F8:F16)</f>
        <v>140649.64000000001</v>
      </c>
    </row>
    <row r="8" spans="1:6" ht="12.75" customHeight="1" x14ac:dyDescent="0.2">
      <c r="A8" s="3" t="s">
        <v>18</v>
      </c>
      <c r="B8" s="3" t="s">
        <v>19</v>
      </c>
      <c r="C8" s="4">
        <v>42614.95</v>
      </c>
      <c r="D8" s="4">
        <v>29263589.699999999</v>
      </c>
      <c r="E8" s="4">
        <v>29289442.91</v>
      </c>
      <c r="F8" s="4">
        <v>16761.740000000002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7027539.1799999997</v>
      </c>
      <c r="E9" s="4">
        <v>7027539.1799999997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469507.35</v>
      </c>
      <c r="E10" s="4">
        <v>469507.35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1094661.02</v>
      </c>
      <c r="D11" s="4">
        <v>66442426.840000004</v>
      </c>
      <c r="E11" s="4">
        <v>67537037.859999999</v>
      </c>
      <c r="F11" s="4">
        <v>50</v>
      </c>
    </row>
    <row r="12" spans="1:6" ht="12.75" customHeight="1" x14ac:dyDescent="0.2">
      <c r="A12" s="3" t="s">
        <v>26</v>
      </c>
      <c r="B12" s="3" t="s">
        <v>27</v>
      </c>
      <c r="C12" s="4">
        <v>2321.21</v>
      </c>
      <c r="D12" s="4">
        <v>269171.11</v>
      </c>
      <c r="E12" s="4">
        <v>266779.64</v>
      </c>
      <c r="F12" s="4">
        <v>4712.68</v>
      </c>
    </row>
    <row r="13" spans="1:6" ht="12.75" customHeight="1" x14ac:dyDescent="0.2">
      <c r="A13" s="3" t="s">
        <v>28</v>
      </c>
      <c r="B13" s="3" t="s">
        <v>29</v>
      </c>
      <c r="C13" s="4">
        <v>226.42</v>
      </c>
      <c r="D13" s="4">
        <v>0</v>
      </c>
      <c r="E13" s="4">
        <v>226.42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75</v>
      </c>
      <c r="D14" s="4">
        <v>469472.35</v>
      </c>
      <c r="E14" s="4">
        <v>469507.35</v>
      </c>
      <c r="F14" s="4">
        <v>40</v>
      </c>
    </row>
    <row r="15" spans="1:6" ht="12.75" customHeight="1" x14ac:dyDescent="0.2">
      <c r="A15" s="3" t="s">
        <v>32</v>
      </c>
      <c r="B15" s="3" t="s">
        <v>33</v>
      </c>
      <c r="C15" s="4">
        <v>6987.88</v>
      </c>
      <c r="D15" s="4">
        <v>2941812.54</v>
      </c>
      <c r="E15" s="4">
        <v>2948800.42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50</v>
      </c>
      <c r="D16" s="4">
        <v>12273279.109999999</v>
      </c>
      <c r="E16" s="4">
        <v>12154243.890000001</v>
      </c>
      <c r="F16" s="4">
        <v>119085.22</v>
      </c>
    </row>
    <row r="17" spans="1:6" ht="12.75" customHeight="1" x14ac:dyDescent="0.2">
      <c r="A17" s="3" t="s">
        <v>36</v>
      </c>
      <c r="B17" s="3" t="s">
        <v>37</v>
      </c>
      <c r="C17" s="4">
        <f>SUM(C18:C26)</f>
        <v>1240088.7700000003</v>
      </c>
      <c r="D17" s="4">
        <f>SUM(D18:D26)</f>
        <v>41473126.699999996</v>
      </c>
      <c r="E17" s="4">
        <f>SUM(E18:E26)</f>
        <v>40668831.219999991</v>
      </c>
      <c r="F17" s="4">
        <f>SUM(F18:F26)</f>
        <v>2044384.2499999998</v>
      </c>
    </row>
    <row r="18" spans="1:6" ht="12.75" customHeight="1" x14ac:dyDescent="0.2">
      <c r="A18" s="3" t="s">
        <v>38</v>
      </c>
      <c r="B18" s="3" t="s">
        <v>39</v>
      </c>
      <c r="C18" s="4">
        <v>252367</v>
      </c>
      <c r="D18" s="4">
        <v>3036198.6</v>
      </c>
      <c r="E18" s="4">
        <v>3032971.6</v>
      </c>
      <c r="F18" s="4">
        <v>255594</v>
      </c>
    </row>
    <row r="19" spans="1:6" ht="12.75" customHeight="1" x14ac:dyDescent="0.2">
      <c r="A19" s="3" t="s">
        <v>40</v>
      </c>
      <c r="B19" s="3" t="s">
        <v>41</v>
      </c>
      <c r="C19" s="4">
        <v>272056.25</v>
      </c>
      <c r="D19" s="4">
        <v>6614047.5099999998</v>
      </c>
      <c r="E19" s="4">
        <v>6743445.4199999999</v>
      </c>
      <c r="F19" s="4">
        <v>142658.34</v>
      </c>
    </row>
    <row r="20" spans="1:6" ht="12.75" customHeight="1" x14ac:dyDescent="0.2">
      <c r="A20" s="3" t="s">
        <v>42</v>
      </c>
      <c r="B20" s="3" t="s">
        <v>43</v>
      </c>
      <c r="C20" s="4">
        <v>145207.79</v>
      </c>
      <c r="D20" s="4">
        <v>51247.62</v>
      </c>
      <c r="E20" s="4">
        <v>196455.41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223506.92</v>
      </c>
      <c r="D21" s="4">
        <v>835042.11</v>
      </c>
      <c r="E21" s="4">
        <v>732055.41</v>
      </c>
      <c r="F21" s="4">
        <v>326493.62</v>
      </c>
    </row>
    <row r="22" spans="1:6" ht="12.75" customHeight="1" x14ac:dyDescent="0.2">
      <c r="A22" s="3" t="s">
        <v>46</v>
      </c>
      <c r="B22" s="3" t="s">
        <v>47</v>
      </c>
      <c r="C22" s="4">
        <v>117653.24</v>
      </c>
      <c r="D22" s="4">
        <v>23736203.640000001</v>
      </c>
      <c r="E22" s="4">
        <v>22538521.120000001</v>
      </c>
      <c r="F22" s="4">
        <v>1315335.76</v>
      </c>
    </row>
    <row r="23" spans="1:6" ht="12.75" customHeight="1" x14ac:dyDescent="0.2">
      <c r="A23" s="3" t="s">
        <v>48</v>
      </c>
      <c r="B23" s="3" t="s">
        <v>49</v>
      </c>
      <c r="C23" s="4">
        <v>178681.41</v>
      </c>
      <c r="D23" s="4">
        <v>6019174.7800000003</v>
      </c>
      <c r="E23" s="4">
        <v>6194176.29</v>
      </c>
      <c r="F23" s="4">
        <v>3679.9</v>
      </c>
    </row>
    <row r="24" spans="1:6" ht="12.75" customHeight="1" x14ac:dyDescent="0.2">
      <c r="A24" s="3" t="s">
        <v>50</v>
      </c>
      <c r="B24" s="3" t="s">
        <v>51</v>
      </c>
      <c r="C24" s="4">
        <v>565.04</v>
      </c>
      <c r="D24" s="4">
        <v>384.32</v>
      </c>
      <c r="E24" s="4">
        <v>326.73</v>
      </c>
      <c r="F24" s="4">
        <v>622.63</v>
      </c>
    </row>
    <row r="25" spans="1:6" ht="12.75" customHeight="1" x14ac:dyDescent="0.2">
      <c r="A25" s="3" t="s">
        <v>52</v>
      </c>
      <c r="B25" s="3" t="s">
        <v>53</v>
      </c>
      <c r="C25" s="4">
        <v>50051.12</v>
      </c>
      <c r="D25" s="4">
        <v>58513.82</v>
      </c>
      <c r="E25" s="4">
        <v>108564.94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1122314.3</v>
      </c>
      <c r="E26" s="4">
        <v>1122314.3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f>C28+C31</f>
        <v>2945073.9800000004</v>
      </c>
      <c r="D27" s="4">
        <f>D28+D31</f>
        <v>28727694.879999999</v>
      </c>
      <c r="E27" s="4">
        <f>E28+E31</f>
        <v>25387596.469999999</v>
      </c>
      <c r="F27" s="4">
        <f>F28+F31</f>
        <v>6285172.3899999997</v>
      </c>
    </row>
    <row r="28" spans="1:6" ht="12.75" customHeight="1" x14ac:dyDescent="0.2">
      <c r="A28" s="3" t="s">
        <v>58</v>
      </c>
      <c r="B28" s="3" t="s">
        <v>59</v>
      </c>
      <c r="C28" s="4">
        <f>SUM(C29:C30)</f>
        <v>1195103.31</v>
      </c>
      <c r="D28" s="4">
        <f>SUM(D29:D30)</f>
        <v>18573603.649999999</v>
      </c>
      <c r="E28" s="4">
        <f>SUM(E29:E30)</f>
        <v>14973048.960000001</v>
      </c>
      <c r="F28" s="4">
        <f>SUM(F29:F30)</f>
        <v>4795658</v>
      </c>
    </row>
    <row r="29" spans="1:6" ht="12.75" customHeight="1" x14ac:dyDescent="0.2">
      <c r="A29" s="3" t="s">
        <v>60</v>
      </c>
      <c r="B29" s="3" t="s">
        <v>61</v>
      </c>
      <c r="C29" s="4">
        <v>1195103.31</v>
      </c>
      <c r="D29" s="4">
        <v>15713964.43</v>
      </c>
      <c r="E29" s="4">
        <v>14973048.960000001</v>
      </c>
      <c r="F29" s="4">
        <v>1936018.78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2859639.22</v>
      </c>
      <c r="E30" s="4">
        <v>0</v>
      </c>
      <c r="F30" s="4">
        <v>2859639.22</v>
      </c>
    </row>
    <row r="31" spans="1:6" ht="12.75" customHeight="1" x14ac:dyDescent="0.2">
      <c r="A31" s="3" t="s">
        <v>64</v>
      </c>
      <c r="B31" s="3" t="s">
        <v>65</v>
      </c>
      <c r="C31" s="4">
        <f>SUM(C32:C77)</f>
        <v>1749970.6700000002</v>
      </c>
      <c r="D31" s="4">
        <f>SUM(D32:D77)</f>
        <v>10154091.23</v>
      </c>
      <c r="E31" s="4">
        <f>SUM(E32:E77)</f>
        <v>10414547.51</v>
      </c>
      <c r="F31" s="4">
        <f>SUM(F32:F77)</f>
        <v>1489514.39</v>
      </c>
    </row>
    <row r="32" spans="1:6" ht="12.75" customHeight="1" x14ac:dyDescent="0.2">
      <c r="A32" s="3" t="s">
        <v>66</v>
      </c>
      <c r="B32" s="3" t="s">
        <v>67</v>
      </c>
      <c r="C32" s="4">
        <v>7002.59</v>
      </c>
      <c r="D32" s="4">
        <v>0</v>
      </c>
      <c r="E32" s="4">
        <v>0</v>
      </c>
      <c r="F32" s="4">
        <v>7002.59</v>
      </c>
    </row>
    <row r="33" spans="1:6" ht="12.75" customHeight="1" x14ac:dyDescent="0.2">
      <c r="A33" s="3" t="s">
        <v>68</v>
      </c>
      <c r="B33" s="3" t="s">
        <v>69</v>
      </c>
      <c r="C33" s="4">
        <v>16606.490000000002</v>
      </c>
      <c r="D33" s="4">
        <v>13397.5</v>
      </c>
      <c r="E33" s="4">
        <v>26907.63</v>
      </c>
      <c r="F33" s="4">
        <v>3096.36</v>
      </c>
    </row>
    <row r="34" spans="1:6" ht="12.75" customHeight="1" x14ac:dyDescent="0.2">
      <c r="A34" s="3" t="s">
        <v>70</v>
      </c>
      <c r="B34" s="3" t="s">
        <v>71</v>
      </c>
      <c r="C34" s="4">
        <v>3451.75</v>
      </c>
      <c r="D34" s="4">
        <v>18289.37</v>
      </c>
      <c r="E34" s="4">
        <v>19517.7</v>
      </c>
      <c r="F34" s="4">
        <v>2223.42</v>
      </c>
    </row>
    <row r="35" spans="1:6" ht="12.75" customHeight="1" x14ac:dyDescent="0.2">
      <c r="A35" s="3" t="s">
        <v>72</v>
      </c>
      <c r="B35" s="3" t="s">
        <v>73</v>
      </c>
      <c r="C35" s="4">
        <v>20785.080000000002</v>
      </c>
      <c r="D35" s="4">
        <v>69792.92</v>
      </c>
      <c r="E35" s="4">
        <v>59917.4</v>
      </c>
      <c r="F35" s="4">
        <v>30660.6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8619.18</v>
      </c>
      <c r="E36" s="4">
        <v>6046.85</v>
      </c>
      <c r="F36" s="4">
        <v>2572.33</v>
      </c>
    </row>
    <row r="37" spans="1:6" ht="12.75" customHeight="1" x14ac:dyDescent="0.2">
      <c r="A37" s="3" t="s">
        <v>76</v>
      </c>
      <c r="B37" s="3" t="s">
        <v>77</v>
      </c>
      <c r="C37" s="4">
        <v>3576.03</v>
      </c>
      <c r="D37" s="4">
        <v>13817.65</v>
      </c>
      <c r="E37" s="4">
        <v>17117.75</v>
      </c>
      <c r="F37" s="4">
        <v>275.93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33914.57</v>
      </c>
      <c r="E38" s="4">
        <v>14963.5</v>
      </c>
      <c r="F38" s="4">
        <v>18951.07</v>
      </c>
    </row>
    <row r="39" spans="1:6" ht="12.75" customHeight="1" x14ac:dyDescent="0.2">
      <c r="A39" s="3" t="s">
        <v>80</v>
      </c>
      <c r="B39" s="3" t="s">
        <v>81</v>
      </c>
      <c r="C39" s="4">
        <v>5894.89</v>
      </c>
      <c r="D39" s="4">
        <v>213548.51</v>
      </c>
      <c r="E39" s="4">
        <v>191289.8</v>
      </c>
      <c r="F39" s="4">
        <v>28153.599999999999</v>
      </c>
    </row>
    <row r="40" spans="1:6" ht="12.75" customHeight="1" x14ac:dyDescent="0.2">
      <c r="A40" s="3" t="s">
        <v>82</v>
      </c>
      <c r="B40" s="3" t="s">
        <v>83</v>
      </c>
      <c r="C40" s="4">
        <v>720.12</v>
      </c>
      <c r="D40" s="4">
        <v>2530.89</v>
      </c>
      <c r="E40" s="4">
        <v>2768.73</v>
      </c>
      <c r="F40" s="4">
        <v>482.28</v>
      </c>
    </row>
    <row r="41" spans="1:6" ht="12.75" customHeight="1" x14ac:dyDescent="0.2">
      <c r="A41" s="3" t="s">
        <v>84</v>
      </c>
      <c r="B41" s="3" t="s">
        <v>85</v>
      </c>
      <c r="C41" s="4">
        <v>180</v>
      </c>
      <c r="D41" s="4">
        <v>109.35</v>
      </c>
      <c r="E41" s="4">
        <v>289.35000000000002</v>
      </c>
      <c r="F41" s="4">
        <v>0</v>
      </c>
    </row>
    <row r="42" spans="1:6" ht="12.75" customHeight="1" x14ac:dyDescent="0.2">
      <c r="A42" s="3" t="s">
        <v>86</v>
      </c>
      <c r="B42" s="3" t="s">
        <v>87</v>
      </c>
      <c r="C42" s="4">
        <v>254456.83</v>
      </c>
      <c r="D42" s="4">
        <v>1374360.93</v>
      </c>
      <c r="E42" s="4">
        <v>1539272.29</v>
      </c>
      <c r="F42" s="4">
        <v>89545.47</v>
      </c>
    </row>
    <row r="43" spans="1:6" ht="12.75" customHeight="1" x14ac:dyDescent="0.2">
      <c r="A43" s="3" t="s">
        <v>88</v>
      </c>
      <c r="B43" s="3" t="s">
        <v>89</v>
      </c>
      <c r="C43" s="4">
        <v>55784.27</v>
      </c>
      <c r="D43" s="4">
        <v>123136.18</v>
      </c>
      <c r="E43" s="4">
        <v>136868.84</v>
      </c>
      <c r="F43" s="4">
        <v>42051.61</v>
      </c>
    </row>
    <row r="44" spans="1:6" ht="12.75" customHeight="1" x14ac:dyDescent="0.2">
      <c r="A44" s="3" t="s">
        <v>90</v>
      </c>
      <c r="B44" s="3" t="s">
        <v>91</v>
      </c>
      <c r="C44" s="4">
        <v>1014.08</v>
      </c>
      <c r="D44" s="4">
        <v>10587.18</v>
      </c>
      <c r="E44" s="4">
        <v>10912.92</v>
      </c>
      <c r="F44" s="4">
        <v>688.34</v>
      </c>
    </row>
    <row r="45" spans="1:6" ht="12.75" customHeight="1" x14ac:dyDescent="0.2">
      <c r="A45" s="3" t="s">
        <v>92</v>
      </c>
      <c r="B45" s="3" t="s">
        <v>93</v>
      </c>
      <c r="C45" s="4">
        <v>1467.82</v>
      </c>
      <c r="D45" s="4">
        <v>3052.07</v>
      </c>
      <c r="E45" s="4">
        <v>4519.8900000000003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129740.35</v>
      </c>
      <c r="D46" s="4">
        <v>873062.54</v>
      </c>
      <c r="E46" s="4">
        <v>663975.73</v>
      </c>
      <c r="F46" s="4">
        <v>338827.16</v>
      </c>
    </row>
    <row r="47" spans="1:6" ht="12.75" customHeight="1" x14ac:dyDescent="0.2">
      <c r="A47" s="3" t="s">
        <v>96</v>
      </c>
      <c r="B47" s="3" t="s">
        <v>97</v>
      </c>
      <c r="C47" s="4">
        <v>10848.94</v>
      </c>
      <c r="D47" s="4">
        <v>22922.53</v>
      </c>
      <c r="E47" s="4">
        <v>31902.47</v>
      </c>
      <c r="F47" s="4">
        <v>1869</v>
      </c>
    </row>
    <row r="48" spans="1:6" ht="12.75" customHeight="1" x14ac:dyDescent="0.2">
      <c r="A48" s="3" t="s">
        <v>98</v>
      </c>
      <c r="B48" s="3" t="s">
        <v>99</v>
      </c>
      <c r="C48" s="4">
        <v>42193.599999999999</v>
      </c>
      <c r="D48" s="4">
        <v>45833.22</v>
      </c>
      <c r="E48" s="4">
        <v>43585.39</v>
      </c>
      <c r="F48" s="4">
        <v>44441.43</v>
      </c>
    </row>
    <row r="49" spans="1:6" ht="12.75" customHeight="1" x14ac:dyDescent="0.2">
      <c r="A49" s="3" t="s">
        <v>100</v>
      </c>
      <c r="B49" s="3" t="s">
        <v>101</v>
      </c>
      <c r="C49" s="4">
        <v>159698.73000000001</v>
      </c>
      <c r="D49" s="4">
        <v>1220931.23</v>
      </c>
      <c r="E49" s="4">
        <v>1349411.8400000001</v>
      </c>
      <c r="F49" s="4">
        <v>31218.12</v>
      </c>
    </row>
    <row r="50" spans="1:6" ht="12.75" customHeight="1" x14ac:dyDescent="0.2">
      <c r="A50" s="3" t="s">
        <v>102</v>
      </c>
      <c r="B50" s="3" t="s">
        <v>103</v>
      </c>
      <c r="C50" s="4">
        <v>16583.93</v>
      </c>
      <c r="D50" s="4">
        <v>41688.49</v>
      </c>
      <c r="E50" s="4">
        <v>55347.94</v>
      </c>
      <c r="F50" s="4">
        <v>2924.48</v>
      </c>
    </row>
    <row r="51" spans="1:6" ht="12.75" customHeight="1" x14ac:dyDescent="0.2">
      <c r="A51" s="3" t="s">
        <v>104</v>
      </c>
      <c r="B51" s="3" t="s">
        <v>105</v>
      </c>
      <c r="C51" s="4">
        <v>0</v>
      </c>
      <c r="D51" s="4">
        <v>1740.43</v>
      </c>
      <c r="E51" s="4">
        <v>1740.43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878.01</v>
      </c>
      <c r="D52" s="4">
        <v>11100.81</v>
      </c>
      <c r="E52" s="4">
        <v>10358.82</v>
      </c>
      <c r="F52" s="4">
        <v>1620</v>
      </c>
    </row>
    <row r="53" spans="1:6" ht="12.75" customHeight="1" x14ac:dyDescent="0.2">
      <c r="A53" s="3" t="s">
        <v>108</v>
      </c>
      <c r="B53" s="3" t="s">
        <v>109</v>
      </c>
      <c r="C53" s="4">
        <v>263.55</v>
      </c>
      <c r="D53" s="4">
        <v>0</v>
      </c>
      <c r="E53" s="4">
        <v>60</v>
      </c>
      <c r="F53" s="4">
        <v>203.55</v>
      </c>
    </row>
    <row r="54" spans="1:6" ht="12.75" customHeight="1" x14ac:dyDescent="0.2">
      <c r="A54" s="3" t="s">
        <v>110</v>
      </c>
      <c r="B54" s="3" t="s">
        <v>111</v>
      </c>
      <c r="C54" s="4">
        <v>21365.13</v>
      </c>
      <c r="D54" s="4">
        <v>35943.08</v>
      </c>
      <c r="E54" s="4">
        <v>57308.21</v>
      </c>
      <c r="F54" s="4">
        <v>0</v>
      </c>
    </row>
    <row r="55" spans="1:6" ht="12.75" customHeight="1" x14ac:dyDescent="0.2">
      <c r="A55" s="3" t="s">
        <v>112</v>
      </c>
      <c r="B55" s="3" t="s">
        <v>113</v>
      </c>
      <c r="C55" s="4">
        <v>0</v>
      </c>
      <c r="D55" s="4">
        <v>2879.26</v>
      </c>
      <c r="E55" s="4">
        <v>1439.63</v>
      </c>
      <c r="F55" s="4">
        <v>1439.63</v>
      </c>
    </row>
    <row r="56" spans="1:6" ht="12.75" customHeight="1" x14ac:dyDescent="0.2">
      <c r="A56" s="3" t="s">
        <v>114</v>
      </c>
      <c r="B56" s="3" t="s">
        <v>115</v>
      </c>
      <c r="C56" s="4">
        <v>0</v>
      </c>
      <c r="D56" s="4">
        <v>13358.96</v>
      </c>
      <c r="E56" s="4">
        <v>12299.79</v>
      </c>
      <c r="F56" s="4">
        <v>1059.17</v>
      </c>
    </row>
    <row r="57" spans="1:6" ht="12.75" customHeight="1" x14ac:dyDescent="0.2">
      <c r="A57" s="3" t="s">
        <v>116</v>
      </c>
      <c r="B57" s="3" t="s">
        <v>117</v>
      </c>
      <c r="C57" s="4">
        <v>8257.57</v>
      </c>
      <c r="D57" s="4">
        <v>12666.07</v>
      </c>
      <c r="E57" s="4">
        <v>19351.84</v>
      </c>
      <c r="F57" s="4">
        <v>1571.8</v>
      </c>
    </row>
    <row r="58" spans="1:6" ht="12.75" customHeight="1" x14ac:dyDescent="0.2">
      <c r="A58" s="3" t="s">
        <v>118</v>
      </c>
      <c r="B58" s="3" t="s">
        <v>119</v>
      </c>
      <c r="C58" s="4">
        <v>10229.459999999999</v>
      </c>
      <c r="D58" s="4">
        <v>8946.35</v>
      </c>
      <c r="E58" s="4">
        <v>17141.88</v>
      </c>
      <c r="F58" s="4">
        <v>2033.93</v>
      </c>
    </row>
    <row r="59" spans="1:6" ht="12.75" customHeight="1" x14ac:dyDescent="0.2">
      <c r="A59" s="3" t="s">
        <v>120</v>
      </c>
      <c r="B59" s="3" t="s">
        <v>121</v>
      </c>
      <c r="C59" s="4">
        <v>276.63</v>
      </c>
      <c r="D59" s="4">
        <v>5589.79</v>
      </c>
      <c r="E59" s="4">
        <v>5313.35</v>
      </c>
      <c r="F59" s="4">
        <v>553.07000000000005</v>
      </c>
    </row>
    <row r="60" spans="1:6" ht="12.75" customHeight="1" x14ac:dyDescent="0.2">
      <c r="A60" s="3" t="s">
        <v>122</v>
      </c>
      <c r="B60" s="3" t="s">
        <v>123</v>
      </c>
      <c r="C60" s="4">
        <v>796872.31</v>
      </c>
      <c r="D60" s="4">
        <v>3011532.78</v>
      </c>
      <c r="E60" s="4">
        <v>3179398.2</v>
      </c>
      <c r="F60" s="4">
        <v>629006.89</v>
      </c>
    </row>
    <row r="61" spans="1:6" ht="12.75" customHeight="1" x14ac:dyDescent="0.2">
      <c r="A61" s="3" t="s">
        <v>124</v>
      </c>
      <c r="B61" s="3" t="s">
        <v>125</v>
      </c>
      <c r="C61" s="4">
        <v>2982.79</v>
      </c>
      <c r="D61" s="4">
        <v>12866.32</v>
      </c>
      <c r="E61" s="4">
        <v>15849.11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17090.84</v>
      </c>
      <c r="D62" s="4">
        <v>58739.12</v>
      </c>
      <c r="E62" s="4">
        <v>67645.08</v>
      </c>
      <c r="F62" s="4">
        <v>8184.88</v>
      </c>
    </row>
    <row r="63" spans="1:6" ht="12.75" customHeight="1" x14ac:dyDescent="0.2">
      <c r="A63" s="3" t="s">
        <v>128</v>
      </c>
      <c r="B63" s="3" t="s">
        <v>129</v>
      </c>
      <c r="C63" s="4">
        <v>1479.56</v>
      </c>
      <c r="D63" s="4">
        <v>2400</v>
      </c>
      <c r="E63" s="4">
        <v>3879.56</v>
      </c>
      <c r="F63" s="4">
        <v>0</v>
      </c>
    </row>
    <row r="64" spans="1:6" ht="12.75" customHeight="1" x14ac:dyDescent="0.2">
      <c r="A64" s="3" t="s">
        <v>130</v>
      </c>
      <c r="B64" s="3" t="s">
        <v>131</v>
      </c>
      <c r="C64" s="4">
        <v>1930.21</v>
      </c>
      <c r="D64" s="4">
        <v>8506.0300000000007</v>
      </c>
      <c r="E64" s="4">
        <v>9613.36</v>
      </c>
      <c r="F64" s="4">
        <v>822.88</v>
      </c>
    </row>
    <row r="65" spans="1:6" ht="12.75" customHeight="1" x14ac:dyDescent="0.2">
      <c r="A65" s="3" t="s">
        <v>132</v>
      </c>
      <c r="B65" s="3" t="s">
        <v>133</v>
      </c>
      <c r="C65" s="4">
        <v>21707.46</v>
      </c>
      <c r="D65" s="4">
        <v>60296.44</v>
      </c>
      <c r="E65" s="4">
        <v>72403.899999999994</v>
      </c>
      <c r="F65" s="4">
        <v>9600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1098.2</v>
      </c>
      <c r="E66" s="4">
        <v>1098.2</v>
      </c>
      <c r="F66" s="4">
        <v>0</v>
      </c>
    </row>
    <row r="67" spans="1:6" ht="12.75" customHeight="1" x14ac:dyDescent="0.2">
      <c r="A67" s="3" t="s">
        <v>136</v>
      </c>
      <c r="B67" s="3" t="s">
        <v>137</v>
      </c>
      <c r="C67" s="4">
        <v>152.49</v>
      </c>
      <c r="D67" s="4">
        <v>975.46</v>
      </c>
      <c r="E67" s="4">
        <v>1034.25</v>
      </c>
      <c r="F67" s="4">
        <v>93.7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2011.5</v>
      </c>
      <c r="E68" s="4">
        <v>2011.5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v>15239.15</v>
      </c>
      <c r="D69" s="4">
        <v>11547.04</v>
      </c>
      <c r="E69" s="4">
        <v>26786.19</v>
      </c>
      <c r="F69" s="4">
        <v>0</v>
      </c>
    </row>
    <row r="70" spans="1:6" ht="12.75" customHeight="1" x14ac:dyDescent="0.2">
      <c r="A70" s="3" t="s">
        <v>142</v>
      </c>
      <c r="B70" s="3" t="s">
        <v>143</v>
      </c>
      <c r="C70" s="4">
        <v>70691.320000000007</v>
      </c>
      <c r="D70" s="4">
        <v>2346086.7400000002</v>
      </c>
      <c r="E70" s="4">
        <v>2416778.06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2348.86</v>
      </c>
      <c r="D71" s="4">
        <v>442.5</v>
      </c>
      <c r="E71" s="4">
        <v>2791.36</v>
      </c>
      <c r="F71" s="4">
        <v>0</v>
      </c>
    </row>
    <row r="72" spans="1:6" ht="12.75" customHeight="1" x14ac:dyDescent="0.2">
      <c r="A72" s="3" t="s">
        <v>146</v>
      </c>
      <c r="B72" s="3" t="s">
        <v>147</v>
      </c>
      <c r="C72" s="4">
        <v>29916.7</v>
      </c>
      <c r="D72" s="4">
        <v>169323.01</v>
      </c>
      <c r="E72" s="4">
        <v>29916.7</v>
      </c>
      <c r="F72" s="4">
        <v>169323.01</v>
      </c>
    </row>
    <row r="73" spans="1:6" ht="12.75" customHeight="1" x14ac:dyDescent="0.2">
      <c r="A73" s="3" t="s">
        <v>148</v>
      </c>
      <c r="B73" s="3" t="s">
        <v>149</v>
      </c>
      <c r="C73" s="4">
        <v>3750.16</v>
      </c>
      <c r="D73" s="4">
        <v>2244.67</v>
      </c>
      <c r="E73" s="4">
        <v>5994.83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155478.85999999999</v>
      </c>
      <c r="E74" s="4">
        <v>155478.85999999999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v>3982.97</v>
      </c>
      <c r="D75" s="4">
        <v>36090.089999999997</v>
      </c>
      <c r="E75" s="4">
        <v>26754.97</v>
      </c>
      <c r="F75" s="4">
        <v>13318.09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2333.41</v>
      </c>
      <c r="E76" s="4">
        <v>2333.41</v>
      </c>
      <c r="F76" s="4">
        <v>0</v>
      </c>
    </row>
    <row r="77" spans="1:6" ht="12.75" customHeight="1" x14ac:dyDescent="0.2">
      <c r="A77" s="3" t="s">
        <v>156</v>
      </c>
      <c r="B77" s="3" t="s">
        <v>157</v>
      </c>
      <c r="C77" s="4">
        <v>10550</v>
      </c>
      <c r="D77" s="4">
        <v>90300</v>
      </c>
      <c r="E77" s="4">
        <v>95150</v>
      </c>
      <c r="F77" s="4">
        <v>5700</v>
      </c>
    </row>
    <row r="78" spans="1:6" ht="12.75" customHeight="1" x14ac:dyDescent="0.2">
      <c r="A78" s="3" t="s">
        <v>158</v>
      </c>
      <c r="B78" s="3" t="s">
        <v>159</v>
      </c>
      <c r="C78" s="4">
        <f>C79</f>
        <v>-175438</v>
      </c>
      <c r="D78" s="4">
        <f>D79</f>
        <v>0</v>
      </c>
      <c r="E78" s="4">
        <f>E79</f>
        <v>118111.77</v>
      </c>
      <c r="F78" s="4">
        <f>F79</f>
        <v>-293549.77</v>
      </c>
    </row>
    <row r="79" spans="1:6" ht="12.75" customHeight="1" x14ac:dyDescent="0.2">
      <c r="A79" s="3" t="s">
        <v>160</v>
      </c>
      <c r="B79" s="3" t="s">
        <v>161</v>
      </c>
      <c r="C79" s="4">
        <f>SUM(C80:C80)</f>
        <v>-175438</v>
      </c>
      <c r="D79" s="4">
        <f>SUM(D80:D80)</f>
        <v>0</v>
      </c>
      <c r="E79" s="4">
        <f>SUM(E80:E80)</f>
        <v>118111.77</v>
      </c>
      <c r="F79" s="4">
        <f>SUM(F80:F80)</f>
        <v>-293549.77</v>
      </c>
    </row>
    <row r="80" spans="1:6" ht="12.75" customHeight="1" x14ac:dyDescent="0.2">
      <c r="A80" s="3" t="s">
        <v>162</v>
      </c>
      <c r="B80" s="3" t="s">
        <v>163</v>
      </c>
      <c r="C80" s="4">
        <v>-175438</v>
      </c>
      <c r="D80" s="4">
        <v>0</v>
      </c>
      <c r="E80" s="4">
        <v>118111.77</v>
      </c>
      <c r="F80" s="4">
        <v>-293549.77</v>
      </c>
    </row>
    <row r="81" spans="1:6" ht="12.75" customHeight="1" x14ac:dyDescent="0.2">
      <c r="A81" s="3" t="s">
        <v>164</v>
      </c>
      <c r="B81" s="3" t="s">
        <v>165</v>
      </c>
      <c r="C81" s="4">
        <f>C82+C89</f>
        <v>1967956.87</v>
      </c>
      <c r="D81" s="4">
        <f>D82+D89</f>
        <v>27005669.68</v>
      </c>
      <c r="E81" s="4">
        <f>E82+E89</f>
        <v>28825611.819999997</v>
      </c>
      <c r="F81" s="4">
        <f>F82+F89</f>
        <v>148014.73000000001</v>
      </c>
    </row>
    <row r="82" spans="1:6" ht="12.75" customHeight="1" x14ac:dyDescent="0.2">
      <c r="A82" s="3" t="s">
        <v>166</v>
      </c>
      <c r="B82" s="3" t="s">
        <v>167</v>
      </c>
      <c r="C82" s="4">
        <f>SUM(C83:C88)</f>
        <v>1967956.87</v>
      </c>
      <c r="D82" s="4">
        <f>SUM(D83:D88)</f>
        <v>26399954.09</v>
      </c>
      <c r="E82" s="4">
        <f>SUM(E83:E88)</f>
        <v>28219896.229999997</v>
      </c>
      <c r="F82" s="4">
        <f>SUM(F83:F88)</f>
        <v>148014.73000000001</v>
      </c>
    </row>
    <row r="83" spans="1:6" ht="12.75" customHeight="1" x14ac:dyDescent="0.2">
      <c r="A83" s="3" t="s">
        <v>168</v>
      </c>
      <c r="B83" s="3" t="s">
        <v>169</v>
      </c>
      <c r="C83" s="4">
        <v>330</v>
      </c>
      <c r="D83" s="4">
        <v>729501.2</v>
      </c>
      <c r="E83" s="4">
        <v>729831.2</v>
      </c>
      <c r="F83" s="4">
        <v>0</v>
      </c>
    </row>
    <row r="84" spans="1:6" ht="12.75" customHeight="1" x14ac:dyDescent="0.2">
      <c r="A84" s="3" t="s">
        <v>170</v>
      </c>
      <c r="B84" s="3" t="s">
        <v>171</v>
      </c>
      <c r="C84" s="4">
        <v>2200</v>
      </c>
      <c r="D84" s="4">
        <v>0</v>
      </c>
      <c r="E84" s="4">
        <v>0</v>
      </c>
      <c r="F84" s="4">
        <v>2200</v>
      </c>
    </row>
    <row r="85" spans="1:6" ht="12.75" customHeight="1" x14ac:dyDescent="0.2">
      <c r="A85" s="3" t="s">
        <v>172</v>
      </c>
      <c r="B85" s="3" t="s">
        <v>173</v>
      </c>
      <c r="C85" s="4">
        <v>88177.32</v>
      </c>
      <c r="D85" s="4">
        <v>1087915.94</v>
      </c>
      <c r="E85" s="4">
        <v>1081110.1299999999</v>
      </c>
      <c r="F85" s="4">
        <v>94983.13</v>
      </c>
    </row>
    <row r="86" spans="1:6" ht="12.75" customHeight="1" x14ac:dyDescent="0.2">
      <c r="A86" s="3" t="s">
        <v>174</v>
      </c>
      <c r="B86" s="3" t="s">
        <v>175</v>
      </c>
      <c r="C86" s="4">
        <v>1877049.55</v>
      </c>
      <c r="D86" s="4">
        <v>24573505.91</v>
      </c>
      <c r="E86" s="4">
        <v>26399723.859999999</v>
      </c>
      <c r="F86" s="4">
        <v>50831.6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9031.0400000000009</v>
      </c>
      <c r="E87" s="4">
        <v>9031.0400000000009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200</v>
      </c>
      <c r="D88" s="4">
        <v>0</v>
      </c>
      <c r="E88" s="4">
        <v>200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f>SUM(C90:C90)</f>
        <v>0</v>
      </c>
      <c r="D89" s="4">
        <f>SUM(D90:D90)</f>
        <v>605715.59</v>
      </c>
      <c r="E89" s="4">
        <f>SUM(E90:E90)</f>
        <v>605715.59</v>
      </c>
      <c r="F89" s="4">
        <f>SUM(F90:F90)</f>
        <v>0</v>
      </c>
    </row>
    <row r="90" spans="1:6" ht="12.75" customHeight="1" x14ac:dyDescent="0.2">
      <c r="A90" s="3" t="s">
        <v>182</v>
      </c>
      <c r="B90" s="3" t="s">
        <v>183</v>
      </c>
      <c r="C90" s="4">
        <v>0</v>
      </c>
      <c r="D90" s="4">
        <v>605715.59</v>
      </c>
      <c r="E90" s="4">
        <v>605715.59</v>
      </c>
      <c r="F90" s="4">
        <v>0</v>
      </c>
    </row>
    <row r="91" spans="1:6" ht="12.75" customHeight="1" x14ac:dyDescent="0.2">
      <c r="A91" s="3" t="s">
        <v>184</v>
      </c>
      <c r="B91" s="3" t="s">
        <v>185</v>
      </c>
      <c r="C91" s="4">
        <f>C92</f>
        <v>182791.46</v>
      </c>
      <c r="D91" s="4">
        <f>D92</f>
        <v>3586991.87</v>
      </c>
      <c r="E91" s="4">
        <f>E92</f>
        <v>3543239.32</v>
      </c>
      <c r="F91" s="4">
        <f>F92</f>
        <v>226544.01</v>
      </c>
    </row>
    <row r="92" spans="1:6" ht="12.75" customHeight="1" x14ac:dyDescent="0.2">
      <c r="A92" s="3" t="s">
        <v>186</v>
      </c>
      <c r="B92" s="3" t="s">
        <v>187</v>
      </c>
      <c r="C92" s="4">
        <f>SUM(C93:C96)</f>
        <v>182791.46</v>
      </c>
      <c r="D92" s="4">
        <f>SUM(D93:D96)</f>
        <v>3586991.87</v>
      </c>
      <c r="E92" s="4">
        <f>SUM(E93:E96)</f>
        <v>3543239.32</v>
      </c>
      <c r="F92" s="4">
        <f>SUM(F93:F96)</f>
        <v>226544.01</v>
      </c>
    </row>
    <row r="93" spans="1:6" ht="12.75" customHeight="1" x14ac:dyDescent="0.2">
      <c r="A93" s="3" t="s">
        <v>188</v>
      </c>
      <c r="B93" s="3" t="s">
        <v>189</v>
      </c>
      <c r="C93" s="4">
        <v>66145.45</v>
      </c>
      <c r="D93" s="4">
        <v>836597.43</v>
      </c>
      <c r="E93" s="4">
        <v>801050.19</v>
      </c>
      <c r="F93" s="4">
        <v>101692.69</v>
      </c>
    </row>
    <row r="94" spans="1:6" ht="12.75" customHeight="1" x14ac:dyDescent="0.2">
      <c r="A94" s="3" t="s">
        <v>190</v>
      </c>
      <c r="B94" s="3" t="s">
        <v>191</v>
      </c>
      <c r="C94" s="4">
        <v>23612.33</v>
      </c>
      <c r="D94" s="4">
        <v>979351.52</v>
      </c>
      <c r="E94" s="4">
        <v>993268.99</v>
      </c>
      <c r="F94" s="4">
        <v>9694.86</v>
      </c>
    </row>
    <row r="95" spans="1:6" ht="12.75" customHeight="1" x14ac:dyDescent="0.2">
      <c r="A95" s="3" t="s">
        <v>192</v>
      </c>
      <c r="B95" s="3" t="s">
        <v>193</v>
      </c>
      <c r="C95" s="4">
        <v>93033.68</v>
      </c>
      <c r="D95" s="4">
        <v>1124714.81</v>
      </c>
      <c r="E95" s="4">
        <v>1102592.03</v>
      </c>
      <c r="F95" s="4">
        <v>115156.46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646328.11</v>
      </c>
      <c r="E96" s="4">
        <v>646328.11</v>
      </c>
      <c r="F96" s="4">
        <v>0</v>
      </c>
    </row>
    <row r="97" spans="1:6" ht="12.75" customHeight="1" x14ac:dyDescent="0.2">
      <c r="A97" s="3" t="s">
        <v>196</v>
      </c>
      <c r="B97" s="3" t="s">
        <v>197</v>
      </c>
      <c r="C97" s="4">
        <f>C98</f>
        <v>555491.76</v>
      </c>
      <c r="D97" s="4">
        <f>D98</f>
        <v>6036340.6200000001</v>
      </c>
      <c r="E97" s="4">
        <f>E98</f>
        <v>6046740.0500000007</v>
      </c>
      <c r="F97" s="4">
        <f>F98</f>
        <v>545092.33000000007</v>
      </c>
    </row>
    <row r="98" spans="1:6" ht="12.75" customHeight="1" x14ac:dyDescent="0.2">
      <c r="A98" s="3" t="s">
        <v>198</v>
      </c>
      <c r="B98" s="3" t="s">
        <v>199</v>
      </c>
      <c r="C98" s="4">
        <f>SUM(C99:C100)</f>
        <v>555491.76</v>
      </c>
      <c r="D98" s="4">
        <f>SUM(D99:D100)</f>
        <v>6036340.6200000001</v>
      </c>
      <c r="E98" s="4">
        <f>SUM(E99:E100)</f>
        <v>6046740.0500000007</v>
      </c>
      <c r="F98" s="4">
        <f>SUM(F99:F100)</f>
        <v>545092.33000000007</v>
      </c>
    </row>
    <row r="99" spans="1:6" ht="12.75" customHeight="1" x14ac:dyDescent="0.2">
      <c r="A99" s="3" t="s">
        <v>200</v>
      </c>
      <c r="B99" s="3" t="s">
        <v>201</v>
      </c>
      <c r="C99" s="4">
        <v>201173.77</v>
      </c>
      <c r="D99" s="4">
        <v>1494687.03</v>
      </c>
      <c r="E99" s="4">
        <v>1498641.11</v>
      </c>
      <c r="F99" s="4">
        <v>197219.69</v>
      </c>
    </row>
    <row r="100" spans="1:6" ht="12.75" customHeight="1" x14ac:dyDescent="0.2">
      <c r="A100" s="3" t="s">
        <v>202</v>
      </c>
      <c r="B100" s="3" t="s">
        <v>203</v>
      </c>
      <c r="C100" s="4">
        <v>354317.99</v>
      </c>
      <c r="D100" s="4">
        <v>4541653.59</v>
      </c>
      <c r="E100" s="4">
        <v>4548098.9400000004</v>
      </c>
      <c r="F100" s="4">
        <v>347872.64</v>
      </c>
    </row>
    <row r="101" spans="1:6" ht="12.75" customHeight="1" x14ac:dyDescent="0.2">
      <c r="A101" s="3" t="s">
        <v>204</v>
      </c>
      <c r="B101" s="3" t="s">
        <v>205</v>
      </c>
      <c r="C101" s="4">
        <f>C102</f>
        <v>4632.9399999999996</v>
      </c>
      <c r="D101" s="4">
        <f>D102</f>
        <v>7903.39</v>
      </c>
      <c r="E101" s="4">
        <f>E102</f>
        <v>7304.83</v>
      </c>
      <c r="F101" s="4">
        <f>F102</f>
        <v>5231.5</v>
      </c>
    </row>
    <row r="102" spans="1:6" ht="12.75" customHeight="1" x14ac:dyDescent="0.2">
      <c r="A102" s="3" t="s">
        <v>206</v>
      </c>
      <c r="B102" s="3" t="s">
        <v>207</v>
      </c>
      <c r="C102" s="4">
        <f>SUM(C103:C103)</f>
        <v>4632.9399999999996</v>
      </c>
      <c r="D102" s="4">
        <f>SUM(D103:D103)</f>
        <v>7903.39</v>
      </c>
      <c r="E102" s="4">
        <f>SUM(E103:E103)</f>
        <v>7304.83</v>
      </c>
      <c r="F102" s="4">
        <f>SUM(F103:F103)</f>
        <v>5231.5</v>
      </c>
    </row>
    <row r="103" spans="1:6" ht="12.75" customHeight="1" x14ac:dyDescent="0.2">
      <c r="A103" s="3" t="s">
        <v>208</v>
      </c>
      <c r="B103" s="3" t="s">
        <v>209</v>
      </c>
      <c r="C103" s="4">
        <v>4632.9399999999996</v>
      </c>
      <c r="D103" s="4">
        <v>7903.39</v>
      </c>
      <c r="E103" s="4">
        <v>7304.83</v>
      </c>
      <c r="F103" s="4">
        <v>5231.5</v>
      </c>
    </row>
    <row r="104" spans="1:6" ht="12.75" customHeight="1" x14ac:dyDescent="0.2">
      <c r="A104" s="3" t="s">
        <v>210</v>
      </c>
      <c r="B104" s="3" t="s">
        <v>211</v>
      </c>
      <c r="C104" s="4">
        <f>C105+C108+C137</f>
        <v>7406586.1500000004</v>
      </c>
      <c r="D104" s="4">
        <f>D105+D108+D137</f>
        <v>810781.66999999993</v>
      </c>
      <c r="E104" s="4">
        <f>E105+E108+E137</f>
        <v>817269.75</v>
      </c>
      <c r="F104" s="4">
        <f>F105+F108+F137</f>
        <v>7400098.0699999984</v>
      </c>
    </row>
    <row r="105" spans="1:6" ht="12.75" customHeight="1" x14ac:dyDescent="0.2">
      <c r="A105" s="3" t="s">
        <v>212</v>
      </c>
      <c r="B105" s="3" t="s">
        <v>213</v>
      </c>
      <c r="C105" s="4">
        <f>C106</f>
        <v>8183.06</v>
      </c>
      <c r="D105" s="4">
        <f>D106</f>
        <v>101213.75</v>
      </c>
      <c r="E105" s="4">
        <f>E106</f>
        <v>0</v>
      </c>
      <c r="F105" s="4">
        <f>F106</f>
        <v>109396.81</v>
      </c>
    </row>
    <row r="106" spans="1:6" ht="12.75" customHeight="1" x14ac:dyDescent="0.2">
      <c r="A106" s="3" t="s">
        <v>214</v>
      </c>
      <c r="B106" s="3" t="s">
        <v>215</v>
      </c>
      <c r="C106" s="4">
        <f>SUM(C107:C107)</f>
        <v>8183.06</v>
      </c>
      <c r="D106" s="4">
        <f>SUM(D107:D107)</f>
        <v>101213.75</v>
      </c>
      <c r="E106" s="4">
        <f>SUM(E107:E107)</f>
        <v>0</v>
      </c>
      <c r="F106" s="4">
        <f>SUM(F107:F107)</f>
        <v>109396.81</v>
      </c>
    </row>
    <row r="107" spans="1:6" ht="12.75" customHeight="1" x14ac:dyDescent="0.2">
      <c r="A107" s="3" t="s">
        <v>216</v>
      </c>
      <c r="B107" s="3" t="s">
        <v>217</v>
      </c>
      <c r="C107" s="4">
        <v>8183.06</v>
      </c>
      <c r="D107" s="4">
        <v>101213.75</v>
      </c>
      <c r="E107" s="4">
        <v>0</v>
      </c>
      <c r="F107" s="4">
        <v>109396.81</v>
      </c>
    </row>
    <row r="108" spans="1:6" ht="12.75" customHeight="1" x14ac:dyDescent="0.2">
      <c r="A108" s="3" t="s">
        <v>218</v>
      </c>
      <c r="B108" s="3" t="s">
        <v>219</v>
      </c>
      <c r="C108" s="4">
        <f>C109+C117+C124+C131</f>
        <v>7397488.7200000007</v>
      </c>
      <c r="D108" s="4">
        <f>D109+D117+D124+D131</f>
        <v>705875.82</v>
      </c>
      <c r="E108" s="4">
        <f>E109+E117+E124+E131</f>
        <v>815955.4</v>
      </c>
      <c r="F108" s="4">
        <f>F109+F117+F124+F131</f>
        <v>7287409.1399999987</v>
      </c>
    </row>
    <row r="109" spans="1:6" ht="12.75" customHeight="1" x14ac:dyDescent="0.2">
      <c r="A109" s="3" t="s">
        <v>220</v>
      </c>
      <c r="B109" s="3" t="s">
        <v>221</v>
      </c>
      <c r="C109" s="4">
        <f>SUM(C110:C116)</f>
        <v>3705947.2500000005</v>
      </c>
      <c r="D109" s="4">
        <f>SUM(D110:D116)</f>
        <v>705875.82</v>
      </c>
      <c r="E109" s="4">
        <f>SUM(E110:E116)</f>
        <v>351880</v>
      </c>
      <c r="F109" s="4">
        <f>SUM(F110:F116)</f>
        <v>4059943.0700000003</v>
      </c>
    </row>
    <row r="110" spans="1:6" ht="12.75" customHeight="1" x14ac:dyDescent="0.2">
      <c r="A110" s="3" t="s">
        <v>222</v>
      </c>
      <c r="B110" s="3" t="s">
        <v>223</v>
      </c>
      <c r="C110" s="4">
        <v>240199.73</v>
      </c>
      <c r="D110" s="4">
        <v>0</v>
      </c>
      <c r="E110" s="4">
        <v>0</v>
      </c>
      <c r="F110" s="4">
        <v>240199.73</v>
      </c>
    </row>
    <row r="111" spans="1:6" ht="12.75" customHeight="1" x14ac:dyDescent="0.2">
      <c r="A111" s="3" t="s">
        <v>224</v>
      </c>
      <c r="B111" s="3" t="s">
        <v>225</v>
      </c>
      <c r="C111" s="4">
        <v>1652014.32</v>
      </c>
      <c r="D111" s="4">
        <v>0</v>
      </c>
      <c r="E111" s="4">
        <v>0</v>
      </c>
      <c r="F111" s="4">
        <v>1652014.32</v>
      </c>
    </row>
    <row r="112" spans="1:6" ht="12.75" customHeight="1" x14ac:dyDescent="0.2">
      <c r="A112" s="3" t="s">
        <v>226</v>
      </c>
      <c r="B112" s="3" t="s">
        <v>227</v>
      </c>
      <c r="C112" s="4">
        <v>323645.95</v>
      </c>
      <c r="D112" s="4">
        <v>60963.7</v>
      </c>
      <c r="E112" s="4">
        <v>3900</v>
      </c>
      <c r="F112" s="4">
        <v>380709.65</v>
      </c>
    </row>
    <row r="113" spans="1:6" ht="12.75" customHeight="1" x14ac:dyDescent="0.2">
      <c r="A113" s="3" t="s">
        <v>228</v>
      </c>
      <c r="B113" s="3" t="s">
        <v>229</v>
      </c>
      <c r="C113" s="4">
        <v>866178.18</v>
      </c>
      <c r="D113" s="4">
        <v>285440</v>
      </c>
      <c r="E113" s="4">
        <v>285440</v>
      </c>
      <c r="F113" s="4">
        <v>866178.18</v>
      </c>
    </row>
    <row r="114" spans="1:6" ht="12.75" customHeight="1" x14ac:dyDescent="0.2">
      <c r="A114" s="3" t="s">
        <v>230</v>
      </c>
      <c r="B114" s="3" t="s">
        <v>231</v>
      </c>
      <c r="C114" s="4">
        <v>209742.6</v>
      </c>
      <c r="D114" s="4">
        <v>347980</v>
      </c>
      <c r="E114" s="4">
        <v>62540</v>
      </c>
      <c r="F114" s="4">
        <v>495182.6</v>
      </c>
    </row>
    <row r="115" spans="1:6" ht="12.75" customHeight="1" x14ac:dyDescent="0.2">
      <c r="A115" s="3" t="s">
        <v>232</v>
      </c>
      <c r="B115" s="3" t="s">
        <v>233</v>
      </c>
      <c r="C115" s="4">
        <v>397396.53</v>
      </c>
      <c r="D115" s="4">
        <v>11492.12</v>
      </c>
      <c r="E115" s="4">
        <v>0</v>
      </c>
      <c r="F115" s="4">
        <v>408888.65</v>
      </c>
    </row>
    <row r="116" spans="1:6" ht="12.75" customHeight="1" x14ac:dyDescent="0.2">
      <c r="A116" s="3" t="s">
        <v>234</v>
      </c>
      <c r="B116" s="3" t="s">
        <v>235</v>
      </c>
      <c r="C116" s="4">
        <v>16769.939999999999</v>
      </c>
      <c r="D116" s="4">
        <v>0</v>
      </c>
      <c r="E116" s="4">
        <v>0</v>
      </c>
      <c r="F116" s="4">
        <v>16769.939999999999</v>
      </c>
    </row>
    <row r="117" spans="1:6" ht="12.75" customHeight="1" x14ac:dyDescent="0.2">
      <c r="A117" s="3" t="s">
        <v>236</v>
      </c>
      <c r="B117" s="3" t="s">
        <v>237</v>
      </c>
      <c r="C117" s="4">
        <f>SUM(C118:C123)</f>
        <v>6819842.79</v>
      </c>
      <c r="D117" s="4">
        <f>SUM(D118:D123)</f>
        <v>0</v>
      </c>
      <c r="E117" s="4">
        <f>SUM(E118:E123)</f>
        <v>0</v>
      </c>
      <c r="F117" s="4">
        <f>SUM(F118:F123)</f>
        <v>6819842.79</v>
      </c>
    </row>
    <row r="118" spans="1:6" ht="12.75" customHeight="1" x14ac:dyDescent="0.2">
      <c r="A118" s="3" t="s">
        <v>238</v>
      </c>
      <c r="B118" s="3" t="s">
        <v>239</v>
      </c>
      <c r="C118" s="4">
        <v>1400292.54</v>
      </c>
      <c r="D118" s="4">
        <v>0</v>
      </c>
      <c r="E118" s="4">
        <v>0</v>
      </c>
      <c r="F118" s="4">
        <v>1400292.54</v>
      </c>
    </row>
    <row r="119" spans="1:6" ht="12.75" customHeight="1" x14ac:dyDescent="0.2">
      <c r="A119" s="3" t="s">
        <v>240</v>
      </c>
      <c r="B119" s="3" t="s">
        <v>241</v>
      </c>
      <c r="C119" s="4">
        <v>3835317.42</v>
      </c>
      <c r="D119" s="4">
        <v>0</v>
      </c>
      <c r="E119" s="4">
        <v>0</v>
      </c>
      <c r="F119" s="4">
        <v>3835317.42</v>
      </c>
    </row>
    <row r="120" spans="1:6" ht="12.75" customHeight="1" x14ac:dyDescent="0.2">
      <c r="A120" s="3" t="s">
        <v>242</v>
      </c>
      <c r="B120" s="3" t="s">
        <v>243</v>
      </c>
      <c r="C120" s="4">
        <v>446396.78</v>
      </c>
      <c r="D120" s="4">
        <v>0</v>
      </c>
      <c r="E120" s="4">
        <v>0</v>
      </c>
      <c r="F120" s="4">
        <v>446396.78</v>
      </c>
    </row>
    <row r="121" spans="1:6" ht="12.75" customHeight="1" x14ac:dyDescent="0.2">
      <c r="A121" s="3" t="s">
        <v>244</v>
      </c>
      <c r="B121" s="3" t="s">
        <v>245</v>
      </c>
      <c r="C121" s="4">
        <v>1018544.01</v>
      </c>
      <c r="D121" s="4">
        <v>0</v>
      </c>
      <c r="E121" s="4">
        <v>0</v>
      </c>
      <c r="F121" s="4">
        <v>1018544.01</v>
      </c>
    </row>
    <row r="122" spans="1:6" ht="12.75" customHeight="1" x14ac:dyDescent="0.2">
      <c r="A122" s="3" t="s">
        <v>246</v>
      </c>
      <c r="B122" s="3" t="s">
        <v>247</v>
      </c>
      <c r="C122" s="4">
        <v>91855.98</v>
      </c>
      <c r="D122" s="4">
        <v>0</v>
      </c>
      <c r="E122" s="4">
        <v>0</v>
      </c>
      <c r="F122" s="4">
        <v>91855.98</v>
      </c>
    </row>
    <row r="123" spans="1:6" ht="12.75" customHeight="1" x14ac:dyDescent="0.2">
      <c r="A123" s="3" t="s">
        <v>248</v>
      </c>
      <c r="B123" s="3" t="s">
        <v>249</v>
      </c>
      <c r="C123" s="4">
        <v>27436.06</v>
      </c>
      <c r="D123" s="4">
        <v>0</v>
      </c>
      <c r="E123" s="4">
        <v>0</v>
      </c>
      <c r="F123" s="4">
        <v>27436.06</v>
      </c>
    </row>
    <row r="124" spans="1:6" ht="12.75" customHeight="1" x14ac:dyDescent="0.2">
      <c r="A124" s="3" t="s">
        <v>250</v>
      </c>
      <c r="B124" s="3" t="s">
        <v>251</v>
      </c>
      <c r="C124" s="4">
        <f>SUM(C125:C130)</f>
        <v>-1256522.42</v>
      </c>
      <c r="D124" s="4">
        <f>SUM(D125:D130)</f>
        <v>0</v>
      </c>
      <c r="E124" s="4">
        <f>SUM(E125:E130)</f>
        <v>258416.4</v>
      </c>
      <c r="F124" s="4">
        <f>SUM(F125:F130)</f>
        <v>-1514938.8199999998</v>
      </c>
    </row>
    <row r="125" spans="1:6" ht="12.75" customHeight="1" x14ac:dyDescent="0.2">
      <c r="A125" s="3" t="s">
        <v>252</v>
      </c>
      <c r="B125" s="3" t="s">
        <v>253</v>
      </c>
      <c r="C125" s="4">
        <v>-119447.14</v>
      </c>
      <c r="D125" s="4">
        <v>0</v>
      </c>
      <c r="E125" s="4">
        <v>32835</v>
      </c>
      <c r="F125" s="4">
        <v>-152282.14000000001</v>
      </c>
    </row>
    <row r="126" spans="1:6" ht="12.75" customHeight="1" x14ac:dyDescent="0.2">
      <c r="A126" s="3" t="s">
        <v>254</v>
      </c>
      <c r="B126" s="3" t="s">
        <v>255</v>
      </c>
      <c r="C126" s="4">
        <v>-593210.43000000005</v>
      </c>
      <c r="D126" s="4">
        <v>0</v>
      </c>
      <c r="E126" s="4">
        <v>57943.4</v>
      </c>
      <c r="F126" s="4">
        <v>-651153.82999999996</v>
      </c>
    </row>
    <row r="127" spans="1:6" ht="12.75" customHeight="1" x14ac:dyDescent="0.2">
      <c r="A127" s="3" t="s">
        <v>256</v>
      </c>
      <c r="B127" s="3" t="s">
        <v>257</v>
      </c>
      <c r="C127" s="4">
        <v>-53860.12</v>
      </c>
      <c r="D127" s="4">
        <v>0</v>
      </c>
      <c r="E127" s="4">
        <v>33997</v>
      </c>
      <c r="F127" s="4">
        <v>-87857.12</v>
      </c>
    </row>
    <row r="128" spans="1:6" ht="12.75" customHeight="1" x14ac:dyDescent="0.2">
      <c r="A128" s="3" t="s">
        <v>258</v>
      </c>
      <c r="B128" s="3" t="s">
        <v>259</v>
      </c>
      <c r="C128" s="4">
        <v>-239285.6</v>
      </c>
      <c r="D128" s="4">
        <v>0</v>
      </c>
      <c r="E128" s="4">
        <v>74478</v>
      </c>
      <c r="F128" s="4">
        <v>-313763.59999999998</v>
      </c>
    </row>
    <row r="129" spans="1:6" ht="12.75" customHeight="1" x14ac:dyDescent="0.2">
      <c r="A129" s="3" t="s">
        <v>260</v>
      </c>
      <c r="B129" s="3" t="s">
        <v>261</v>
      </c>
      <c r="C129" s="4">
        <v>-16769.939999999999</v>
      </c>
      <c r="D129" s="4">
        <v>0</v>
      </c>
      <c r="E129" s="4">
        <v>0</v>
      </c>
      <c r="F129" s="4">
        <v>-16769.939999999999</v>
      </c>
    </row>
    <row r="130" spans="1:6" ht="12.75" customHeight="1" x14ac:dyDescent="0.2">
      <c r="A130" s="3" t="s">
        <v>262</v>
      </c>
      <c r="B130" s="3" t="s">
        <v>263</v>
      </c>
      <c r="C130" s="4">
        <v>-233949.19</v>
      </c>
      <c r="D130" s="4">
        <v>0</v>
      </c>
      <c r="E130" s="4">
        <v>59163</v>
      </c>
      <c r="F130" s="4">
        <v>-293112.19</v>
      </c>
    </row>
    <row r="131" spans="1:6" ht="12.75" customHeight="1" x14ac:dyDescent="0.2">
      <c r="A131" s="3" t="s">
        <v>264</v>
      </c>
      <c r="B131" s="3" t="s">
        <v>265</v>
      </c>
      <c r="C131" s="4">
        <f>SUM(C132:C136)</f>
        <v>-1871778.9000000001</v>
      </c>
      <c r="D131" s="4">
        <f>SUM(D132:D136)</f>
        <v>0</v>
      </c>
      <c r="E131" s="4">
        <f>SUM(E132:E136)</f>
        <v>205659</v>
      </c>
      <c r="F131" s="4">
        <f>SUM(F132:F136)</f>
        <v>-2077437.9000000001</v>
      </c>
    </row>
    <row r="132" spans="1:6" ht="12.75" customHeight="1" x14ac:dyDescent="0.2">
      <c r="A132" s="3" t="s">
        <v>266</v>
      </c>
      <c r="B132" s="3" t="s">
        <v>267</v>
      </c>
      <c r="C132" s="4">
        <v>-619120.62</v>
      </c>
      <c r="D132" s="4">
        <v>0</v>
      </c>
      <c r="E132" s="4">
        <v>124095</v>
      </c>
      <c r="F132" s="4">
        <v>-743215.62</v>
      </c>
    </row>
    <row r="133" spans="1:6" ht="12.75" customHeight="1" x14ac:dyDescent="0.2">
      <c r="A133" s="3" t="s">
        <v>268</v>
      </c>
      <c r="B133" s="3" t="s">
        <v>269</v>
      </c>
      <c r="C133" s="4">
        <v>-320975.40999999997</v>
      </c>
      <c r="D133" s="4">
        <v>0</v>
      </c>
      <c r="E133" s="4">
        <v>25328</v>
      </c>
      <c r="F133" s="4">
        <v>-346303.41</v>
      </c>
    </row>
    <row r="134" spans="1:6" ht="12.75" customHeight="1" x14ac:dyDescent="0.2">
      <c r="A134" s="3" t="s">
        <v>270</v>
      </c>
      <c r="B134" s="3" t="s">
        <v>271</v>
      </c>
      <c r="C134" s="4">
        <v>-812498.86</v>
      </c>
      <c r="D134" s="4">
        <v>0</v>
      </c>
      <c r="E134" s="4">
        <v>56236</v>
      </c>
      <c r="F134" s="4">
        <v>-868734.86</v>
      </c>
    </row>
    <row r="135" spans="1:6" ht="12.75" customHeight="1" x14ac:dyDescent="0.2">
      <c r="A135" s="3" t="s">
        <v>272</v>
      </c>
      <c r="B135" s="3" t="s">
        <v>273</v>
      </c>
      <c r="C135" s="4">
        <v>-91747.95</v>
      </c>
      <c r="D135" s="4">
        <v>0</v>
      </c>
      <c r="E135" s="4">
        <v>0</v>
      </c>
      <c r="F135" s="4">
        <v>-91747.95</v>
      </c>
    </row>
    <row r="136" spans="1:6" ht="12.75" customHeight="1" x14ac:dyDescent="0.2">
      <c r="A136" s="3" t="s">
        <v>274</v>
      </c>
      <c r="B136" s="3" t="s">
        <v>275</v>
      </c>
      <c r="C136" s="4">
        <v>-27436.06</v>
      </c>
      <c r="D136" s="4">
        <v>0</v>
      </c>
      <c r="E136" s="4">
        <v>0</v>
      </c>
      <c r="F136" s="4">
        <v>-27436.06</v>
      </c>
    </row>
    <row r="137" spans="1:6" ht="12.75" customHeight="1" x14ac:dyDescent="0.2">
      <c r="A137" s="3" t="s">
        <v>276</v>
      </c>
      <c r="B137" s="3" t="s">
        <v>277</v>
      </c>
      <c r="C137" s="4">
        <f>C138+C140</f>
        <v>914.3700000000008</v>
      </c>
      <c r="D137" s="4">
        <f>D138+D140</f>
        <v>3692.1</v>
      </c>
      <c r="E137" s="4">
        <f>E138+E140</f>
        <v>1314.35</v>
      </c>
      <c r="F137" s="4">
        <f>F138+F140</f>
        <v>3292.1200000000008</v>
      </c>
    </row>
    <row r="138" spans="1:6" ht="12.75" customHeight="1" x14ac:dyDescent="0.2">
      <c r="A138" s="3" t="s">
        <v>278</v>
      </c>
      <c r="B138" s="3" t="s">
        <v>277</v>
      </c>
      <c r="C138" s="4">
        <f>SUM(C139:C139)</f>
        <v>9404.92</v>
      </c>
      <c r="D138" s="4">
        <f>SUM(D139:D139)</f>
        <v>3692.1</v>
      </c>
      <c r="E138" s="4">
        <f>SUM(E139:E139)</f>
        <v>0</v>
      </c>
      <c r="F138" s="4">
        <f>SUM(F139:F139)</f>
        <v>13097.02</v>
      </c>
    </row>
    <row r="139" spans="1:6" ht="12.75" customHeight="1" x14ac:dyDescent="0.2">
      <c r="A139" s="3" t="s">
        <v>279</v>
      </c>
      <c r="B139" s="3" t="s">
        <v>280</v>
      </c>
      <c r="C139" s="4">
        <v>9404.92</v>
      </c>
      <c r="D139" s="4">
        <v>3692.1</v>
      </c>
      <c r="E139" s="4">
        <v>0</v>
      </c>
      <c r="F139" s="4">
        <v>13097.02</v>
      </c>
    </row>
    <row r="140" spans="1:6" ht="12.75" customHeight="1" x14ac:dyDescent="0.2">
      <c r="A140" s="3" t="s">
        <v>281</v>
      </c>
      <c r="B140" s="3" t="s">
        <v>282</v>
      </c>
      <c r="C140" s="4">
        <f>SUM(C141:C141)</f>
        <v>-8490.5499999999993</v>
      </c>
      <c r="D140" s="4">
        <f>SUM(D141:D141)</f>
        <v>0</v>
      </c>
      <c r="E140" s="4">
        <f>SUM(E141:E141)</f>
        <v>1314.35</v>
      </c>
      <c r="F140" s="4">
        <f>SUM(F141:F141)</f>
        <v>-9804.9</v>
      </c>
    </row>
    <row r="141" spans="1:6" ht="12.75" customHeight="1" x14ac:dyDescent="0.2">
      <c r="A141" s="3" t="s">
        <v>283</v>
      </c>
      <c r="B141" s="3" t="s">
        <v>282</v>
      </c>
      <c r="C141" s="4">
        <v>-8490.5499999999993</v>
      </c>
      <c r="D141" s="4">
        <v>0</v>
      </c>
      <c r="E141" s="4">
        <v>1314.35</v>
      </c>
      <c r="F141" s="4">
        <v>-9804.9</v>
      </c>
    </row>
    <row r="142" spans="1:6" ht="12.75" customHeight="1" x14ac:dyDescent="0.2">
      <c r="A142" s="3" t="s">
        <v>284</v>
      </c>
      <c r="B142" s="3" t="s">
        <v>285</v>
      </c>
      <c r="C142" s="4">
        <f>C143+C1088+C1115+C1127</f>
        <v>15284008.219999999</v>
      </c>
      <c r="D142" s="4">
        <f>D143+D1088+D1115+D1127</f>
        <v>99641540.719999999</v>
      </c>
      <c r="E142" s="4">
        <f>E143+E1088+E1115+E1127</f>
        <v>99807688.969999999</v>
      </c>
      <c r="F142" s="4">
        <f>F143+F1088+F1115+F1127</f>
        <v>15450156.469999999</v>
      </c>
    </row>
    <row r="143" spans="1:6" ht="12.75" customHeight="1" x14ac:dyDescent="0.2">
      <c r="A143" s="3" t="s">
        <v>286</v>
      </c>
      <c r="B143" s="3" t="s">
        <v>9</v>
      </c>
      <c r="C143" s="4">
        <f>C144+C991+C1065+C1080</f>
        <v>13127508.609999999</v>
      </c>
      <c r="D143" s="4">
        <f>D144+D991+D1065+D1080</f>
        <v>65458382.519999996</v>
      </c>
      <c r="E143" s="4">
        <f>E144+E991+E1065+E1080</f>
        <v>63072300.910000004</v>
      </c>
      <c r="F143" s="4">
        <f>F144+F991+F1065+F1080</f>
        <v>10741427</v>
      </c>
    </row>
    <row r="144" spans="1:6" ht="12.75" customHeight="1" x14ac:dyDescent="0.2">
      <c r="A144" s="3" t="s">
        <v>287</v>
      </c>
      <c r="B144" s="3" t="s">
        <v>288</v>
      </c>
      <c r="C144" s="4">
        <f>C145+C576+C717+C886</f>
        <v>4486485.8999999994</v>
      </c>
      <c r="D144" s="4">
        <f>D145+D576+D717+D886</f>
        <v>31378536.169999994</v>
      </c>
      <c r="E144" s="4">
        <f>E145+E576+E717+E886</f>
        <v>30190251.530000005</v>
      </c>
      <c r="F144" s="4">
        <f>F145+F576+F717+F886</f>
        <v>3298201.26</v>
      </c>
    </row>
    <row r="145" spans="1:6" ht="12.75" customHeight="1" x14ac:dyDescent="0.2">
      <c r="A145" s="3" t="s">
        <v>289</v>
      </c>
      <c r="B145" s="3" t="s">
        <v>290</v>
      </c>
      <c r="C145" s="4">
        <f>SUM(C146:C575)</f>
        <v>1267302.8699999996</v>
      </c>
      <c r="D145" s="4">
        <f>SUM(D146:D575)</f>
        <v>7469629.2399999956</v>
      </c>
      <c r="E145" s="4">
        <f>SUM(E146:E575)</f>
        <v>7039713.1499999976</v>
      </c>
      <c r="F145" s="4">
        <f>SUM(F146:F575)</f>
        <v>837386.78000000026</v>
      </c>
    </row>
    <row r="146" spans="1:6" ht="12.75" customHeight="1" x14ac:dyDescent="0.2">
      <c r="A146" s="3" t="s">
        <v>291</v>
      </c>
      <c r="B146" s="3" t="s">
        <v>292</v>
      </c>
      <c r="C146" s="4">
        <v>0</v>
      </c>
      <c r="D146" s="4">
        <v>310</v>
      </c>
      <c r="E146" s="4">
        <v>310</v>
      </c>
      <c r="F146" s="4">
        <v>0</v>
      </c>
    </row>
    <row r="147" spans="1:6" ht="12.75" customHeight="1" x14ac:dyDescent="0.2">
      <c r="A147" s="3" t="s">
        <v>293</v>
      </c>
      <c r="B147" s="3" t="s">
        <v>294</v>
      </c>
      <c r="C147" s="4">
        <v>0</v>
      </c>
      <c r="D147" s="4">
        <v>1174.5</v>
      </c>
      <c r="E147" s="4">
        <v>1174.5</v>
      </c>
      <c r="F147" s="4">
        <v>0</v>
      </c>
    </row>
    <row r="148" spans="1:6" ht="12.75" customHeight="1" x14ac:dyDescent="0.2">
      <c r="A148" s="3" t="s">
        <v>295</v>
      </c>
      <c r="B148" s="3" t="s">
        <v>296</v>
      </c>
      <c r="C148" s="4">
        <v>3724.8</v>
      </c>
      <c r="D148" s="4">
        <v>0</v>
      </c>
      <c r="E148" s="4">
        <v>0</v>
      </c>
      <c r="F148" s="4">
        <v>3724.8</v>
      </c>
    </row>
    <row r="149" spans="1:6" ht="12.75" customHeight="1" x14ac:dyDescent="0.2">
      <c r="A149" s="3" t="s">
        <v>297</v>
      </c>
      <c r="B149" s="3" t="s">
        <v>298</v>
      </c>
      <c r="C149" s="4">
        <v>12</v>
      </c>
      <c r="D149" s="4">
        <v>5222.28</v>
      </c>
      <c r="E149" s="4">
        <v>12450.28</v>
      </c>
      <c r="F149" s="4">
        <v>7240</v>
      </c>
    </row>
    <row r="150" spans="1:6" ht="12.75" customHeight="1" x14ac:dyDescent="0.2">
      <c r="A150" s="3" t="s">
        <v>299</v>
      </c>
      <c r="B150" s="3" t="s">
        <v>300</v>
      </c>
      <c r="C150" s="4">
        <v>0</v>
      </c>
      <c r="D150" s="4">
        <v>1080</v>
      </c>
      <c r="E150" s="4">
        <v>1080</v>
      </c>
      <c r="F150" s="4">
        <v>0</v>
      </c>
    </row>
    <row r="151" spans="1:6" ht="12.75" customHeight="1" x14ac:dyDescent="0.2">
      <c r="A151" s="3" t="s">
        <v>301</v>
      </c>
      <c r="B151" s="3" t="s">
        <v>302</v>
      </c>
      <c r="C151" s="4">
        <v>23562.19</v>
      </c>
      <c r="D151" s="4">
        <v>184698.18</v>
      </c>
      <c r="E151" s="4">
        <v>182540.86</v>
      </c>
      <c r="F151" s="4">
        <v>21404.87</v>
      </c>
    </row>
    <row r="152" spans="1:6" ht="12.75" customHeight="1" x14ac:dyDescent="0.2">
      <c r="A152" s="3" t="s">
        <v>303</v>
      </c>
      <c r="B152" s="3" t="s">
        <v>304</v>
      </c>
      <c r="C152" s="4">
        <v>0</v>
      </c>
      <c r="D152" s="4">
        <v>1560</v>
      </c>
      <c r="E152" s="4">
        <v>1560</v>
      </c>
      <c r="F152" s="4">
        <v>0</v>
      </c>
    </row>
    <row r="153" spans="1:6" ht="12.75" customHeight="1" x14ac:dyDescent="0.2">
      <c r="A153" s="3" t="s">
        <v>305</v>
      </c>
      <c r="B153" s="3" t="s">
        <v>306</v>
      </c>
      <c r="C153" s="4">
        <v>0</v>
      </c>
      <c r="D153" s="4">
        <v>326.77</v>
      </c>
      <c r="E153" s="4">
        <v>326.77</v>
      </c>
      <c r="F153" s="4">
        <v>0</v>
      </c>
    </row>
    <row r="154" spans="1:6" ht="12.75" customHeight="1" x14ac:dyDescent="0.2">
      <c r="A154" s="3" t="s">
        <v>307</v>
      </c>
      <c r="B154" s="3" t="s">
        <v>308</v>
      </c>
      <c r="C154" s="4">
        <v>2433.16</v>
      </c>
      <c r="D154" s="4">
        <v>28676.92</v>
      </c>
      <c r="E154" s="4">
        <v>28836.43</v>
      </c>
      <c r="F154" s="4">
        <v>2592.67</v>
      </c>
    </row>
    <row r="155" spans="1:6" ht="12.75" customHeight="1" x14ac:dyDescent="0.2">
      <c r="A155" s="3" t="s">
        <v>309</v>
      </c>
      <c r="B155" s="3" t="s">
        <v>310</v>
      </c>
      <c r="C155" s="4">
        <v>0</v>
      </c>
      <c r="D155" s="4">
        <v>2838.1</v>
      </c>
      <c r="E155" s="4">
        <v>3131.1</v>
      </c>
      <c r="F155" s="4">
        <v>293</v>
      </c>
    </row>
    <row r="156" spans="1:6" ht="12.75" customHeight="1" x14ac:dyDescent="0.2">
      <c r="A156" s="3" t="s">
        <v>311</v>
      </c>
      <c r="B156" s="3" t="s">
        <v>312</v>
      </c>
      <c r="C156" s="4">
        <v>0</v>
      </c>
      <c r="D156" s="4">
        <v>437</v>
      </c>
      <c r="E156" s="4">
        <v>437</v>
      </c>
      <c r="F156" s="4">
        <v>0</v>
      </c>
    </row>
    <row r="157" spans="1:6" ht="12.75" customHeight="1" x14ac:dyDescent="0.2">
      <c r="A157" s="3" t="s">
        <v>313</v>
      </c>
      <c r="B157" s="3" t="s">
        <v>314</v>
      </c>
      <c r="C157" s="4">
        <v>300.3</v>
      </c>
      <c r="D157" s="4">
        <v>0</v>
      </c>
      <c r="E157" s="4">
        <v>0</v>
      </c>
      <c r="F157" s="4">
        <v>300.3</v>
      </c>
    </row>
    <row r="158" spans="1:6" ht="12.75" customHeight="1" x14ac:dyDescent="0.2">
      <c r="A158" s="3" t="s">
        <v>315</v>
      </c>
      <c r="B158" s="3" t="s">
        <v>316</v>
      </c>
      <c r="C158" s="4">
        <v>68.2</v>
      </c>
      <c r="D158" s="4">
        <v>68.2</v>
      </c>
      <c r="E158" s="4">
        <v>0</v>
      </c>
      <c r="F158" s="4">
        <v>0</v>
      </c>
    </row>
    <row r="159" spans="1:6" ht="12.75" customHeight="1" x14ac:dyDescent="0.2">
      <c r="A159" s="3" t="s">
        <v>317</v>
      </c>
      <c r="B159" s="3" t="s">
        <v>318</v>
      </c>
      <c r="C159" s="4">
        <v>158.69999999999999</v>
      </c>
      <c r="D159" s="4">
        <v>158.69999999999999</v>
      </c>
      <c r="E159" s="4">
        <v>0</v>
      </c>
      <c r="F159" s="4">
        <v>0</v>
      </c>
    </row>
    <row r="160" spans="1:6" ht="12.75" customHeight="1" x14ac:dyDescent="0.2">
      <c r="A160" s="3" t="s">
        <v>319</v>
      </c>
      <c r="B160" s="3" t="s">
        <v>320</v>
      </c>
      <c r="C160" s="4">
        <v>7583.5</v>
      </c>
      <c r="D160" s="4">
        <v>30334</v>
      </c>
      <c r="E160" s="4">
        <v>22750.5</v>
      </c>
      <c r="F160" s="4">
        <v>0</v>
      </c>
    </row>
    <row r="161" spans="1:6" ht="12.75" customHeight="1" x14ac:dyDescent="0.2">
      <c r="A161" s="3" t="s">
        <v>321</v>
      </c>
      <c r="B161" s="3" t="s">
        <v>322</v>
      </c>
      <c r="C161" s="4">
        <v>112367.83</v>
      </c>
      <c r="D161" s="4">
        <v>219421.48</v>
      </c>
      <c r="E161" s="4">
        <v>165003.65</v>
      </c>
      <c r="F161" s="4">
        <v>57950</v>
      </c>
    </row>
    <row r="162" spans="1:6" ht="12.75" customHeight="1" x14ac:dyDescent="0.2">
      <c r="A162" s="3" t="s">
        <v>323</v>
      </c>
      <c r="B162" s="3" t="s">
        <v>324</v>
      </c>
      <c r="C162" s="4">
        <v>0</v>
      </c>
      <c r="D162" s="4">
        <v>4362.45</v>
      </c>
      <c r="E162" s="4">
        <v>4362.45</v>
      </c>
      <c r="F162" s="4">
        <v>0</v>
      </c>
    </row>
    <row r="163" spans="1:6" ht="12.75" customHeight="1" x14ac:dyDescent="0.2">
      <c r="A163" s="3" t="s">
        <v>325</v>
      </c>
      <c r="B163" s="3" t="s">
        <v>326</v>
      </c>
      <c r="C163" s="4">
        <v>6273.98</v>
      </c>
      <c r="D163" s="4">
        <v>3912.1</v>
      </c>
      <c r="E163" s="4">
        <v>3912.1</v>
      </c>
      <c r="F163" s="4">
        <v>6273.98</v>
      </c>
    </row>
    <row r="164" spans="1:6" ht="12.75" customHeight="1" x14ac:dyDescent="0.2">
      <c r="A164" s="3" t="s">
        <v>327</v>
      </c>
      <c r="B164" s="3" t="s">
        <v>328</v>
      </c>
      <c r="C164" s="4">
        <v>80</v>
      </c>
      <c r="D164" s="4">
        <v>0</v>
      </c>
      <c r="E164" s="4">
        <v>0</v>
      </c>
      <c r="F164" s="4">
        <v>80</v>
      </c>
    </row>
    <row r="165" spans="1:6" ht="12.75" customHeight="1" x14ac:dyDescent="0.2">
      <c r="A165" s="3" t="s">
        <v>329</v>
      </c>
      <c r="B165" s="3" t="s">
        <v>330</v>
      </c>
      <c r="C165" s="4">
        <v>4823.6000000000004</v>
      </c>
      <c r="D165" s="4">
        <v>25657.1</v>
      </c>
      <c r="E165" s="4">
        <v>31173.5</v>
      </c>
      <c r="F165" s="4">
        <v>10340</v>
      </c>
    </row>
    <row r="166" spans="1:6" ht="12.75" customHeight="1" x14ac:dyDescent="0.2">
      <c r="A166" s="3" t="s">
        <v>331</v>
      </c>
      <c r="B166" s="3" t="s">
        <v>332</v>
      </c>
      <c r="C166" s="4">
        <v>0</v>
      </c>
      <c r="D166" s="4">
        <v>10250.280000000001</v>
      </c>
      <c r="E166" s="4">
        <v>10250.280000000001</v>
      </c>
      <c r="F166" s="4">
        <v>0</v>
      </c>
    </row>
    <row r="167" spans="1:6" ht="12.75" customHeight="1" x14ac:dyDescent="0.2">
      <c r="A167" s="3" t="s">
        <v>333</v>
      </c>
      <c r="B167" s="3" t="s">
        <v>334</v>
      </c>
      <c r="C167" s="4">
        <v>0</v>
      </c>
      <c r="D167" s="4">
        <v>278.42</v>
      </c>
      <c r="E167" s="4">
        <v>278.42</v>
      </c>
      <c r="F167" s="4">
        <v>0</v>
      </c>
    </row>
    <row r="168" spans="1:6" ht="12.75" customHeight="1" x14ac:dyDescent="0.2">
      <c r="A168" s="3" t="s">
        <v>335</v>
      </c>
      <c r="B168" s="3" t="s">
        <v>336</v>
      </c>
      <c r="C168" s="4">
        <v>320</v>
      </c>
      <c r="D168" s="4">
        <v>320</v>
      </c>
      <c r="E168" s="4">
        <v>0</v>
      </c>
      <c r="F168" s="4">
        <v>0</v>
      </c>
    </row>
    <row r="169" spans="1:6" ht="12.75" customHeight="1" x14ac:dyDescent="0.2">
      <c r="A169" s="3" t="s">
        <v>337</v>
      </c>
      <c r="B169" s="3" t="s">
        <v>338</v>
      </c>
      <c r="C169" s="4">
        <v>5252.86</v>
      </c>
      <c r="D169" s="4">
        <v>8785.5499999999993</v>
      </c>
      <c r="E169" s="4">
        <v>3532.69</v>
      </c>
      <c r="F169" s="4">
        <v>0</v>
      </c>
    </row>
    <row r="170" spans="1:6" ht="12.75" customHeight="1" x14ac:dyDescent="0.2">
      <c r="A170" s="3" t="s">
        <v>339</v>
      </c>
      <c r="B170" s="3" t="s">
        <v>340</v>
      </c>
      <c r="C170" s="4">
        <v>0</v>
      </c>
      <c r="D170" s="4">
        <v>22160</v>
      </c>
      <c r="E170" s="4">
        <v>22160</v>
      </c>
      <c r="F170" s="4">
        <v>0</v>
      </c>
    </row>
    <row r="171" spans="1:6" ht="12.75" customHeight="1" x14ac:dyDescent="0.2">
      <c r="A171" s="3" t="s">
        <v>341</v>
      </c>
      <c r="B171" s="3" t="s">
        <v>342</v>
      </c>
      <c r="C171" s="4">
        <v>3878</v>
      </c>
      <c r="D171" s="4">
        <v>8039</v>
      </c>
      <c r="E171" s="4">
        <v>4161</v>
      </c>
      <c r="F171" s="4">
        <v>0</v>
      </c>
    </row>
    <row r="172" spans="1:6" ht="12.75" customHeight="1" x14ac:dyDescent="0.2">
      <c r="A172" s="3" t="s">
        <v>343</v>
      </c>
      <c r="B172" s="3" t="s">
        <v>344</v>
      </c>
      <c r="C172" s="4">
        <v>1086.8599999999999</v>
      </c>
      <c r="D172" s="4">
        <v>2303.3200000000002</v>
      </c>
      <c r="E172" s="4">
        <v>1216.46</v>
      </c>
      <c r="F172" s="4">
        <v>0</v>
      </c>
    </row>
    <row r="173" spans="1:6" ht="12.75" customHeight="1" x14ac:dyDescent="0.2">
      <c r="A173" s="3" t="s">
        <v>345</v>
      </c>
      <c r="B173" s="3" t="s">
        <v>346</v>
      </c>
      <c r="C173" s="4">
        <v>0</v>
      </c>
      <c r="D173" s="4">
        <v>2329.4299999999998</v>
      </c>
      <c r="E173" s="4">
        <v>2329.4299999999998</v>
      </c>
      <c r="F173" s="4">
        <v>0</v>
      </c>
    </row>
    <row r="174" spans="1:6" ht="12.75" customHeight="1" x14ac:dyDescent="0.2">
      <c r="A174" s="3" t="s">
        <v>347</v>
      </c>
      <c r="B174" s="3" t="s">
        <v>348</v>
      </c>
      <c r="C174" s="4">
        <v>0</v>
      </c>
      <c r="D174" s="4">
        <v>1366.76</v>
      </c>
      <c r="E174" s="4">
        <v>1413.71</v>
      </c>
      <c r="F174" s="4">
        <v>46.95</v>
      </c>
    </row>
    <row r="175" spans="1:6" ht="12.75" customHeight="1" x14ac:dyDescent="0.2">
      <c r="A175" s="3" t="s">
        <v>349</v>
      </c>
      <c r="B175" s="3" t="s">
        <v>350</v>
      </c>
      <c r="C175" s="4">
        <v>552.6</v>
      </c>
      <c r="D175" s="4">
        <v>10423.799999999999</v>
      </c>
      <c r="E175" s="4">
        <v>9871.2000000000007</v>
      </c>
      <c r="F175" s="4">
        <v>0</v>
      </c>
    </row>
    <row r="176" spans="1:6" ht="12.75" customHeight="1" x14ac:dyDescent="0.2">
      <c r="A176" s="3" t="s">
        <v>351</v>
      </c>
      <c r="B176" s="3" t="s">
        <v>352</v>
      </c>
      <c r="C176" s="4">
        <v>0</v>
      </c>
      <c r="D176" s="4">
        <v>316.35000000000002</v>
      </c>
      <c r="E176" s="4">
        <v>316.35000000000002</v>
      </c>
      <c r="F176" s="4">
        <v>0</v>
      </c>
    </row>
    <row r="177" spans="1:6" ht="12.75" customHeight="1" x14ac:dyDescent="0.2">
      <c r="A177" s="3" t="s">
        <v>353</v>
      </c>
      <c r="B177" s="3" t="s">
        <v>354</v>
      </c>
      <c r="C177" s="4">
        <v>54705.01</v>
      </c>
      <c r="D177" s="4">
        <v>329044.55</v>
      </c>
      <c r="E177" s="4">
        <v>331661.02</v>
      </c>
      <c r="F177" s="4">
        <v>57321.48</v>
      </c>
    </row>
    <row r="178" spans="1:6" ht="12.75" customHeight="1" x14ac:dyDescent="0.2">
      <c r="A178" s="3" t="s">
        <v>355</v>
      </c>
      <c r="B178" s="3" t="s">
        <v>356</v>
      </c>
      <c r="C178" s="4">
        <v>29856.639999999999</v>
      </c>
      <c r="D178" s="4">
        <v>78838.559999999998</v>
      </c>
      <c r="E178" s="4">
        <v>57755.56</v>
      </c>
      <c r="F178" s="4">
        <v>8773.64</v>
      </c>
    </row>
    <row r="179" spans="1:6" ht="12.75" customHeight="1" x14ac:dyDescent="0.2">
      <c r="A179" s="3" t="s">
        <v>357</v>
      </c>
      <c r="B179" s="3" t="s">
        <v>358</v>
      </c>
      <c r="C179" s="4">
        <v>0</v>
      </c>
      <c r="D179" s="4">
        <v>944.75</v>
      </c>
      <c r="E179" s="4">
        <v>944.75</v>
      </c>
      <c r="F179" s="4">
        <v>0</v>
      </c>
    </row>
    <row r="180" spans="1:6" ht="12.75" customHeight="1" x14ac:dyDescent="0.2">
      <c r="A180" s="3" t="s">
        <v>359</v>
      </c>
      <c r="B180" s="3" t="s">
        <v>360</v>
      </c>
      <c r="C180" s="4">
        <v>0</v>
      </c>
      <c r="D180" s="4">
        <v>126023.8</v>
      </c>
      <c r="E180" s="4">
        <v>140269.6</v>
      </c>
      <c r="F180" s="4">
        <v>14245.8</v>
      </c>
    </row>
    <row r="181" spans="1:6" ht="12.75" customHeight="1" x14ac:dyDescent="0.2">
      <c r="A181" s="3" t="s">
        <v>361</v>
      </c>
      <c r="B181" s="3" t="s">
        <v>362</v>
      </c>
      <c r="C181" s="4">
        <v>0</v>
      </c>
      <c r="D181" s="4">
        <v>252</v>
      </c>
      <c r="E181" s="4">
        <v>252</v>
      </c>
      <c r="F181" s="4">
        <v>0</v>
      </c>
    </row>
    <row r="182" spans="1:6" ht="12.75" customHeight="1" x14ac:dyDescent="0.2">
      <c r="A182" s="3" t="s">
        <v>363</v>
      </c>
      <c r="B182" s="3" t="s">
        <v>364</v>
      </c>
      <c r="C182" s="4">
        <v>6041.81</v>
      </c>
      <c r="D182" s="4">
        <v>232516.51</v>
      </c>
      <c r="E182" s="4">
        <v>323757.98</v>
      </c>
      <c r="F182" s="4">
        <v>97283.28</v>
      </c>
    </row>
    <row r="183" spans="1:6" ht="12.75" customHeight="1" x14ac:dyDescent="0.2">
      <c r="A183" s="3" t="s">
        <v>365</v>
      </c>
      <c r="B183" s="3" t="s">
        <v>366</v>
      </c>
      <c r="C183" s="4">
        <v>0</v>
      </c>
      <c r="D183" s="4">
        <v>1605</v>
      </c>
      <c r="E183" s="4">
        <v>1605</v>
      </c>
      <c r="F183" s="4">
        <v>0</v>
      </c>
    </row>
    <row r="184" spans="1:6" ht="12.75" customHeight="1" x14ac:dyDescent="0.2">
      <c r="A184" s="3" t="s">
        <v>367</v>
      </c>
      <c r="B184" s="3" t="s">
        <v>368</v>
      </c>
      <c r="C184" s="4">
        <v>1217.5</v>
      </c>
      <c r="D184" s="4">
        <v>1217.5</v>
      </c>
      <c r="E184" s="4">
        <v>0</v>
      </c>
      <c r="F184" s="4">
        <v>0</v>
      </c>
    </row>
    <row r="185" spans="1:6" ht="12.75" customHeight="1" x14ac:dyDescent="0.2">
      <c r="A185" s="3" t="s">
        <v>369</v>
      </c>
      <c r="B185" s="3" t="s">
        <v>370</v>
      </c>
      <c r="C185" s="4">
        <v>3882.36</v>
      </c>
      <c r="D185" s="4">
        <v>3882.36</v>
      </c>
      <c r="E185" s="4">
        <v>0</v>
      </c>
      <c r="F185" s="4">
        <v>0</v>
      </c>
    </row>
    <row r="186" spans="1:6" ht="12.75" customHeight="1" x14ac:dyDescent="0.2">
      <c r="A186" s="3" t="s">
        <v>371</v>
      </c>
      <c r="B186" s="3" t="s">
        <v>372</v>
      </c>
      <c r="C186" s="4">
        <v>1000</v>
      </c>
      <c r="D186" s="4">
        <v>13139</v>
      </c>
      <c r="E186" s="4">
        <v>12139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487.6</v>
      </c>
      <c r="D187" s="4">
        <v>930.5</v>
      </c>
      <c r="E187" s="4">
        <v>930.5</v>
      </c>
      <c r="F187" s="4">
        <v>487.6</v>
      </c>
    </row>
    <row r="188" spans="1:6" ht="12.75" customHeight="1" x14ac:dyDescent="0.2">
      <c r="A188" s="3" t="s">
        <v>375</v>
      </c>
      <c r="B188" s="3" t="s">
        <v>376</v>
      </c>
      <c r="C188" s="4">
        <v>290</v>
      </c>
      <c r="D188" s="4">
        <v>8655.15</v>
      </c>
      <c r="E188" s="4">
        <v>8567.0499999999993</v>
      </c>
      <c r="F188" s="4">
        <v>201.9</v>
      </c>
    </row>
    <row r="189" spans="1:6" ht="12.75" customHeight="1" x14ac:dyDescent="0.2">
      <c r="A189" s="3" t="s">
        <v>377</v>
      </c>
      <c r="B189" s="3" t="s">
        <v>378</v>
      </c>
      <c r="C189" s="4">
        <v>180</v>
      </c>
      <c r="D189" s="4">
        <v>0</v>
      </c>
      <c r="E189" s="4">
        <v>0</v>
      </c>
      <c r="F189" s="4">
        <v>180</v>
      </c>
    </row>
    <row r="190" spans="1:6" ht="12.75" customHeight="1" x14ac:dyDescent="0.2">
      <c r="A190" s="3" t="s">
        <v>379</v>
      </c>
      <c r="B190" s="3" t="s">
        <v>380</v>
      </c>
      <c r="C190" s="4">
        <v>0</v>
      </c>
      <c r="D190" s="4">
        <v>8377.1</v>
      </c>
      <c r="E190" s="4">
        <v>8377.1</v>
      </c>
      <c r="F190" s="4">
        <v>0</v>
      </c>
    </row>
    <row r="191" spans="1:6" ht="12.75" customHeight="1" x14ac:dyDescent="0.2">
      <c r="A191" s="3" t="s">
        <v>381</v>
      </c>
      <c r="B191" s="3" t="s">
        <v>382</v>
      </c>
      <c r="C191" s="4">
        <v>19295.39</v>
      </c>
      <c r="D191" s="4">
        <v>51526.32</v>
      </c>
      <c r="E191" s="4">
        <v>32480.53</v>
      </c>
      <c r="F191" s="4">
        <v>249.6</v>
      </c>
    </row>
    <row r="192" spans="1:6" ht="12.75" customHeight="1" x14ac:dyDescent="0.2">
      <c r="A192" s="3" t="s">
        <v>383</v>
      </c>
      <c r="B192" s="3" t="s">
        <v>384</v>
      </c>
      <c r="C192" s="4">
        <v>0</v>
      </c>
      <c r="D192" s="4">
        <v>50</v>
      </c>
      <c r="E192" s="4">
        <v>50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0</v>
      </c>
      <c r="D193" s="4">
        <v>95.47</v>
      </c>
      <c r="E193" s="4">
        <v>95.47</v>
      </c>
      <c r="F193" s="4">
        <v>0</v>
      </c>
    </row>
    <row r="194" spans="1:6" ht="12.75" customHeight="1" x14ac:dyDescent="0.2">
      <c r="A194" s="3" t="s">
        <v>387</v>
      </c>
      <c r="B194" s="3" t="s">
        <v>388</v>
      </c>
      <c r="C194" s="4">
        <v>44.7</v>
      </c>
      <c r="D194" s="4">
        <v>13247.9</v>
      </c>
      <c r="E194" s="4">
        <v>18093.240000000002</v>
      </c>
      <c r="F194" s="4">
        <v>4890.04</v>
      </c>
    </row>
    <row r="195" spans="1:6" ht="12.75" customHeight="1" x14ac:dyDescent="0.2">
      <c r="A195" s="3" t="s">
        <v>389</v>
      </c>
      <c r="B195" s="3" t="s">
        <v>390</v>
      </c>
      <c r="C195" s="4">
        <v>383.48</v>
      </c>
      <c r="D195" s="4">
        <v>117</v>
      </c>
      <c r="E195" s="4">
        <v>117</v>
      </c>
      <c r="F195" s="4">
        <v>383.48</v>
      </c>
    </row>
    <row r="196" spans="1:6" ht="12.75" customHeight="1" x14ac:dyDescent="0.2">
      <c r="A196" s="3" t="s">
        <v>391</v>
      </c>
      <c r="B196" s="3" t="s">
        <v>392</v>
      </c>
      <c r="C196" s="4">
        <v>10537.2</v>
      </c>
      <c r="D196" s="4">
        <v>111.15</v>
      </c>
      <c r="E196" s="4">
        <v>111.15</v>
      </c>
      <c r="F196" s="4">
        <v>10537.2</v>
      </c>
    </row>
    <row r="197" spans="1:6" ht="12.75" customHeight="1" x14ac:dyDescent="0.2">
      <c r="A197" s="3" t="s">
        <v>393</v>
      </c>
      <c r="B197" s="3" t="s">
        <v>394</v>
      </c>
      <c r="C197" s="4">
        <v>600.5</v>
      </c>
      <c r="D197" s="4">
        <v>3131.46</v>
      </c>
      <c r="E197" s="4">
        <v>2530.96</v>
      </c>
      <c r="F197" s="4">
        <v>0</v>
      </c>
    </row>
    <row r="198" spans="1:6" ht="12.75" customHeight="1" x14ac:dyDescent="0.2">
      <c r="A198" s="3" t="s">
        <v>395</v>
      </c>
      <c r="B198" s="3" t="s">
        <v>396</v>
      </c>
      <c r="C198" s="4">
        <v>-1094.7</v>
      </c>
      <c r="D198" s="4">
        <v>13109.22</v>
      </c>
      <c r="E198" s="4">
        <v>13109.22</v>
      </c>
      <c r="F198" s="4">
        <v>-1094.7</v>
      </c>
    </row>
    <row r="199" spans="1:6" ht="12.75" customHeight="1" x14ac:dyDescent="0.2">
      <c r="A199" s="3" t="s">
        <v>397</v>
      </c>
      <c r="B199" s="3" t="s">
        <v>398</v>
      </c>
      <c r="C199" s="4">
        <v>114</v>
      </c>
      <c r="D199" s="4">
        <v>1041.4000000000001</v>
      </c>
      <c r="E199" s="4">
        <v>927.4</v>
      </c>
      <c r="F199" s="4">
        <v>0</v>
      </c>
    </row>
    <row r="200" spans="1:6" ht="12.75" customHeight="1" x14ac:dyDescent="0.2">
      <c r="A200" s="3" t="s">
        <v>399</v>
      </c>
      <c r="B200" s="3" t="s">
        <v>400</v>
      </c>
      <c r="C200" s="4">
        <v>0</v>
      </c>
      <c r="D200" s="4">
        <v>266.86</v>
      </c>
      <c r="E200" s="4">
        <v>266.86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90714.74</v>
      </c>
      <c r="E201" s="4">
        <v>107857.85</v>
      </c>
      <c r="F201" s="4">
        <v>17143.11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24</v>
      </c>
      <c r="E202" s="4">
        <v>24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0</v>
      </c>
      <c r="D203" s="4">
        <v>884.44</v>
      </c>
      <c r="E203" s="4">
        <v>884.44</v>
      </c>
      <c r="F203" s="4">
        <v>0</v>
      </c>
    </row>
    <row r="204" spans="1:6" ht="12.75" customHeight="1" x14ac:dyDescent="0.2">
      <c r="A204" s="3" t="s">
        <v>407</v>
      </c>
      <c r="B204" s="3" t="s">
        <v>408</v>
      </c>
      <c r="C204" s="4">
        <v>14383.38</v>
      </c>
      <c r="D204" s="4">
        <v>0</v>
      </c>
      <c r="E204" s="4">
        <v>0</v>
      </c>
      <c r="F204" s="4">
        <v>14383.38</v>
      </c>
    </row>
    <row r="205" spans="1:6" ht="12.75" customHeight="1" x14ac:dyDescent="0.2">
      <c r="A205" s="3" t="s">
        <v>409</v>
      </c>
      <c r="B205" s="3" t="s">
        <v>410</v>
      </c>
      <c r="C205" s="4">
        <v>443.1</v>
      </c>
      <c r="D205" s="4">
        <v>0</v>
      </c>
      <c r="E205" s="4">
        <v>0</v>
      </c>
      <c r="F205" s="4">
        <v>443.1</v>
      </c>
    </row>
    <row r="206" spans="1:6" ht="12.75" customHeight="1" x14ac:dyDescent="0.2">
      <c r="A206" s="3" t="s">
        <v>411</v>
      </c>
      <c r="B206" s="3" t="s">
        <v>412</v>
      </c>
      <c r="C206" s="4">
        <v>0</v>
      </c>
      <c r="D206" s="4">
        <v>14320.83</v>
      </c>
      <c r="E206" s="4">
        <v>15681.84</v>
      </c>
      <c r="F206" s="4">
        <v>1361.01</v>
      </c>
    </row>
    <row r="207" spans="1:6" ht="12.75" customHeight="1" x14ac:dyDescent="0.2">
      <c r="A207" s="3" t="s">
        <v>413</v>
      </c>
      <c r="B207" s="3" t="s">
        <v>414</v>
      </c>
      <c r="C207" s="4">
        <v>290</v>
      </c>
      <c r="D207" s="4">
        <v>967</v>
      </c>
      <c r="E207" s="4">
        <v>677</v>
      </c>
      <c r="F207" s="4">
        <v>0</v>
      </c>
    </row>
    <row r="208" spans="1:6" ht="12.75" customHeight="1" x14ac:dyDescent="0.2">
      <c r="A208" s="3" t="s">
        <v>415</v>
      </c>
      <c r="B208" s="3" t="s">
        <v>416</v>
      </c>
      <c r="C208" s="4">
        <v>0</v>
      </c>
      <c r="D208" s="4">
        <v>900</v>
      </c>
      <c r="E208" s="4">
        <v>900</v>
      </c>
      <c r="F208" s="4">
        <v>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1058</v>
      </c>
      <c r="E209" s="4">
        <v>1058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20971.87</v>
      </c>
      <c r="D210" s="4">
        <v>25765.01</v>
      </c>
      <c r="E210" s="4">
        <v>4812.1400000000003</v>
      </c>
      <c r="F210" s="4">
        <v>19</v>
      </c>
    </row>
    <row r="211" spans="1:6" ht="12.75" customHeight="1" x14ac:dyDescent="0.2">
      <c r="A211" s="3" t="s">
        <v>421</v>
      </c>
      <c r="B211" s="3" t="s">
        <v>422</v>
      </c>
      <c r="C211" s="4">
        <v>2069.5</v>
      </c>
      <c r="D211" s="4">
        <v>2336.5</v>
      </c>
      <c r="E211" s="4">
        <v>267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788.1</v>
      </c>
      <c r="E212" s="4">
        <v>788.1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3934.18</v>
      </c>
      <c r="E213" s="4">
        <v>3934.18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2108.88</v>
      </c>
      <c r="D214" s="4">
        <v>0</v>
      </c>
      <c r="E214" s="4">
        <v>0</v>
      </c>
      <c r="F214" s="4">
        <v>2108.88</v>
      </c>
    </row>
    <row r="215" spans="1:6" ht="12.75" customHeight="1" x14ac:dyDescent="0.2">
      <c r="A215" s="3" t="s">
        <v>429</v>
      </c>
      <c r="B215" s="3" t="s">
        <v>430</v>
      </c>
      <c r="C215" s="4">
        <v>0</v>
      </c>
      <c r="D215" s="4">
        <v>18322.990000000002</v>
      </c>
      <c r="E215" s="4">
        <v>18322.990000000002</v>
      </c>
      <c r="F215" s="4">
        <v>0</v>
      </c>
    </row>
    <row r="216" spans="1:6" ht="12.75" customHeight="1" x14ac:dyDescent="0.2">
      <c r="A216" s="3" t="s">
        <v>431</v>
      </c>
      <c r="B216" s="3" t="s">
        <v>432</v>
      </c>
      <c r="C216" s="4">
        <v>38280</v>
      </c>
      <c r="D216" s="4">
        <v>38280</v>
      </c>
      <c r="E216" s="4">
        <v>0</v>
      </c>
      <c r="F216" s="4">
        <v>0</v>
      </c>
    </row>
    <row r="217" spans="1:6" ht="12.75" customHeight="1" x14ac:dyDescent="0.2">
      <c r="A217" s="3" t="s">
        <v>433</v>
      </c>
      <c r="B217" s="3" t="s">
        <v>434</v>
      </c>
      <c r="C217" s="4">
        <v>0</v>
      </c>
      <c r="D217" s="4">
        <v>6591.95</v>
      </c>
      <c r="E217" s="4">
        <v>6591.95</v>
      </c>
      <c r="F217" s="4">
        <v>0</v>
      </c>
    </row>
    <row r="218" spans="1:6" ht="12.75" customHeight="1" x14ac:dyDescent="0.2">
      <c r="A218" s="3" t="s">
        <v>435</v>
      </c>
      <c r="B218" s="3" t="s">
        <v>436</v>
      </c>
      <c r="C218" s="4">
        <v>29589.56</v>
      </c>
      <c r="D218" s="4">
        <v>11451.73</v>
      </c>
      <c r="E218" s="4">
        <v>11451.73</v>
      </c>
      <c r="F218" s="4">
        <v>29589.56</v>
      </c>
    </row>
    <row r="219" spans="1:6" ht="12.75" customHeight="1" x14ac:dyDescent="0.2">
      <c r="A219" s="3" t="s">
        <v>437</v>
      </c>
      <c r="B219" s="3" t="s">
        <v>438</v>
      </c>
      <c r="C219" s="4">
        <v>0</v>
      </c>
      <c r="D219" s="4">
        <v>80000</v>
      </c>
      <c r="E219" s="4">
        <v>80000</v>
      </c>
      <c r="F219" s="4">
        <v>0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269.89999999999998</v>
      </c>
      <c r="E220" s="4">
        <v>269.89999999999998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2519.98</v>
      </c>
      <c r="D221" s="4">
        <v>0</v>
      </c>
      <c r="E221" s="4">
        <v>0</v>
      </c>
      <c r="F221" s="4">
        <v>2519.98</v>
      </c>
    </row>
    <row r="222" spans="1:6" ht="12.75" customHeight="1" x14ac:dyDescent="0.2">
      <c r="A222" s="3" t="s">
        <v>443</v>
      </c>
      <c r="B222" s="3" t="s">
        <v>444</v>
      </c>
      <c r="C222" s="4">
        <v>0</v>
      </c>
      <c r="D222" s="4">
        <v>513</v>
      </c>
      <c r="E222" s="4">
        <v>513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0</v>
      </c>
      <c r="D223" s="4">
        <v>150</v>
      </c>
      <c r="E223" s="4">
        <v>150</v>
      </c>
      <c r="F223" s="4">
        <v>0</v>
      </c>
    </row>
    <row r="224" spans="1:6" ht="12.75" customHeight="1" x14ac:dyDescent="0.2">
      <c r="A224" s="3" t="s">
        <v>447</v>
      </c>
      <c r="B224" s="3" t="s">
        <v>448</v>
      </c>
      <c r="C224" s="4">
        <v>18497.78</v>
      </c>
      <c r="D224" s="4">
        <v>36896.769999999997</v>
      </c>
      <c r="E224" s="4">
        <v>18398.990000000002</v>
      </c>
      <c r="F224" s="4">
        <v>0</v>
      </c>
    </row>
    <row r="225" spans="1:6" ht="12.75" customHeight="1" x14ac:dyDescent="0.2">
      <c r="A225" s="3" t="s">
        <v>449</v>
      </c>
      <c r="B225" s="3" t="s">
        <v>450</v>
      </c>
      <c r="C225" s="4">
        <v>0</v>
      </c>
      <c r="D225" s="4">
        <v>342.8</v>
      </c>
      <c r="E225" s="4">
        <v>342.8</v>
      </c>
      <c r="F225" s="4">
        <v>0</v>
      </c>
    </row>
    <row r="226" spans="1:6" ht="12.75" customHeight="1" x14ac:dyDescent="0.2">
      <c r="A226" s="3" t="s">
        <v>451</v>
      </c>
      <c r="B226" s="3" t="s">
        <v>452</v>
      </c>
      <c r="C226" s="4">
        <v>474.4</v>
      </c>
      <c r="D226" s="4">
        <v>17685.13</v>
      </c>
      <c r="E226" s="4">
        <v>17408.73</v>
      </c>
      <c r="F226" s="4">
        <v>198</v>
      </c>
    </row>
    <row r="227" spans="1:6" ht="12.75" customHeight="1" x14ac:dyDescent="0.2">
      <c r="A227" s="3" t="s">
        <v>453</v>
      </c>
      <c r="B227" s="3" t="s">
        <v>454</v>
      </c>
      <c r="C227" s="4">
        <v>0</v>
      </c>
      <c r="D227" s="4">
        <v>1242.46</v>
      </c>
      <c r="E227" s="4">
        <v>1522.46</v>
      </c>
      <c r="F227" s="4">
        <v>280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75.2</v>
      </c>
      <c r="E228" s="4">
        <v>75.2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51836.24</v>
      </c>
      <c r="E229" s="4">
        <v>64249.58</v>
      </c>
      <c r="F229" s="4">
        <v>12413.34</v>
      </c>
    </row>
    <row r="230" spans="1:6" ht="12.75" customHeight="1" x14ac:dyDescent="0.2">
      <c r="A230" s="3" t="s">
        <v>459</v>
      </c>
      <c r="B230" s="3" t="s">
        <v>460</v>
      </c>
      <c r="C230" s="4">
        <v>0</v>
      </c>
      <c r="D230" s="4">
        <v>17668</v>
      </c>
      <c r="E230" s="4">
        <v>17668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0</v>
      </c>
      <c r="D231" s="4">
        <v>173</v>
      </c>
      <c r="E231" s="4">
        <v>173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0</v>
      </c>
      <c r="D232" s="4">
        <v>253</v>
      </c>
      <c r="E232" s="4">
        <v>253</v>
      </c>
      <c r="F232" s="4">
        <v>0</v>
      </c>
    </row>
    <row r="233" spans="1:6" ht="12.75" customHeight="1" x14ac:dyDescent="0.2">
      <c r="A233" s="3" t="s">
        <v>465</v>
      </c>
      <c r="B233" s="3" t="s">
        <v>466</v>
      </c>
      <c r="C233" s="4">
        <v>0</v>
      </c>
      <c r="D233" s="4">
        <v>27356.49</v>
      </c>
      <c r="E233" s="4">
        <v>27356.49</v>
      </c>
      <c r="F233" s="4">
        <v>0</v>
      </c>
    </row>
    <row r="234" spans="1:6" ht="12.75" customHeight="1" x14ac:dyDescent="0.2">
      <c r="A234" s="3" t="s">
        <v>467</v>
      </c>
      <c r="B234" s="3" t="s">
        <v>468</v>
      </c>
      <c r="C234" s="4">
        <v>169.4</v>
      </c>
      <c r="D234" s="4">
        <v>1478.3</v>
      </c>
      <c r="E234" s="4">
        <v>1308.9000000000001</v>
      </c>
      <c r="F234" s="4">
        <v>0</v>
      </c>
    </row>
    <row r="235" spans="1:6" ht="12.75" customHeight="1" x14ac:dyDescent="0.2">
      <c r="A235" s="3" t="s">
        <v>469</v>
      </c>
      <c r="B235" s="3" t="s">
        <v>470</v>
      </c>
      <c r="C235" s="4">
        <v>2871.2</v>
      </c>
      <c r="D235" s="4">
        <v>2871.2</v>
      </c>
      <c r="E235" s="4">
        <v>0</v>
      </c>
      <c r="F235" s="4">
        <v>0</v>
      </c>
    </row>
    <row r="236" spans="1:6" ht="12.75" customHeight="1" x14ac:dyDescent="0.2">
      <c r="A236" s="3" t="s">
        <v>471</v>
      </c>
      <c r="B236" s="3" t="s">
        <v>472</v>
      </c>
      <c r="C236" s="4">
        <v>2094.52</v>
      </c>
      <c r="D236" s="4">
        <v>11802.5</v>
      </c>
      <c r="E236" s="4">
        <v>6966</v>
      </c>
      <c r="F236" s="4">
        <v>-2741.98</v>
      </c>
    </row>
    <row r="237" spans="1:6" ht="12.75" customHeight="1" x14ac:dyDescent="0.2">
      <c r="A237" s="3" t="s">
        <v>473</v>
      </c>
      <c r="B237" s="3" t="s">
        <v>474</v>
      </c>
      <c r="C237" s="4">
        <v>1620</v>
      </c>
      <c r="D237" s="4">
        <v>1620</v>
      </c>
      <c r="E237" s="4">
        <v>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0</v>
      </c>
      <c r="D238" s="4">
        <v>695</v>
      </c>
      <c r="E238" s="4">
        <v>695</v>
      </c>
      <c r="F238" s="4">
        <v>0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84.1</v>
      </c>
      <c r="E239" s="4">
        <v>84.1</v>
      </c>
      <c r="F239" s="4">
        <v>0</v>
      </c>
    </row>
    <row r="240" spans="1:6" ht="12.75" customHeight="1" x14ac:dyDescent="0.2">
      <c r="A240" s="3" t="s">
        <v>479</v>
      </c>
      <c r="B240" s="3" t="s">
        <v>480</v>
      </c>
      <c r="C240" s="4">
        <v>11531.82</v>
      </c>
      <c r="D240" s="4">
        <v>1878.72</v>
      </c>
      <c r="E240" s="4">
        <v>1878.72</v>
      </c>
      <c r="F240" s="4">
        <v>11531.82</v>
      </c>
    </row>
    <row r="241" spans="1:6" ht="12.75" customHeight="1" x14ac:dyDescent="0.2">
      <c r="A241" s="3" t="s">
        <v>481</v>
      </c>
      <c r="B241" s="3" t="s">
        <v>482</v>
      </c>
      <c r="C241" s="4">
        <v>0</v>
      </c>
      <c r="D241" s="4">
        <v>4796.82</v>
      </c>
      <c r="E241" s="4">
        <v>5387</v>
      </c>
      <c r="F241" s="4">
        <v>590.17999999999995</v>
      </c>
    </row>
    <row r="242" spans="1:6" ht="12.75" customHeight="1" x14ac:dyDescent="0.2">
      <c r="A242" s="3" t="s">
        <v>483</v>
      </c>
      <c r="B242" s="3" t="s">
        <v>484</v>
      </c>
      <c r="C242" s="4">
        <v>26680.11</v>
      </c>
      <c r="D242" s="4">
        <v>31180.06</v>
      </c>
      <c r="E242" s="4">
        <v>31180.06</v>
      </c>
      <c r="F242" s="4">
        <v>26680.11</v>
      </c>
    </row>
    <row r="243" spans="1:6" ht="12.75" customHeight="1" x14ac:dyDescent="0.2">
      <c r="A243" s="3" t="s">
        <v>485</v>
      </c>
      <c r="B243" s="3" t="s">
        <v>486</v>
      </c>
      <c r="C243" s="4">
        <v>14526.71</v>
      </c>
      <c r="D243" s="4">
        <v>14526.71</v>
      </c>
      <c r="E243" s="4">
        <v>0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0</v>
      </c>
      <c r="D244" s="4">
        <v>58800.480000000003</v>
      </c>
      <c r="E244" s="4">
        <v>81108.429999999993</v>
      </c>
      <c r="F244" s="4">
        <v>22307.95</v>
      </c>
    </row>
    <row r="245" spans="1:6" ht="12.75" customHeight="1" x14ac:dyDescent="0.2">
      <c r="A245" s="3" t="s">
        <v>489</v>
      </c>
      <c r="B245" s="3" t="s">
        <v>490</v>
      </c>
      <c r="C245" s="4">
        <v>0</v>
      </c>
      <c r="D245" s="4">
        <v>1060</v>
      </c>
      <c r="E245" s="4">
        <v>1060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1444</v>
      </c>
      <c r="D246" s="4">
        <v>21783</v>
      </c>
      <c r="E246" s="4">
        <v>22213.5</v>
      </c>
      <c r="F246" s="4">
        <v>1874.5</v>
      </c>
    </row>
    <row r="247" spans="1:6" ht="12.75" customHeight="1" x14ac:dyDescent="0.2">
      <c r="A247" s="3" t="s">
        <v>493</v>
      </c>
      <c r="B247" s="3" t="s">
        <v>494</v>
      </c>
      <c r="C247" s="4">
        <v>458</v>
      </c>
      <c r="D247" s="4">
        <v>489</v>
      </c>
      <c r="E247" s="4">
        <v>31</v>
      </c>
      <c r="F247" s="4">
        <v>0</v>
      </c>
    </row>
    <row r="248" spans="1:6" ht="12.75" customHeight="1" x14ac:dyDescent="0.2">
      <c r="A248" s="3" t="s">
        <v>495</v>
      </c>
      <c r="B248" s="3" t="s">
        <v>496</v>
      </c>
      <c r="C248" s="4">
        <v>1680</v>
      </c>
      <c r="D248" s="4">
        <v>9986.4</v>
      </c>
      <c r="E248" s="4">
        <v>13184.2</v>
      </c>
      <c r="F248" s="4">
        <v>4877.8</v>
      </c>
    </row>
    <row r="249" spans="1:6" ht="12.75" customHeight="1" x14ac:dyDescent="0.2">
      <c r="A249" s="3" t="s">
        <v>497</v>
      </c>
      <c r="B249" s="3" t="s">
        <v>498</v>
      </c>
      <c r="C249" s="4">
        <v>341.6</v>
      </c>
      <c r="D249" s="4">
        <v>341.6</v>
      </c>
      <c r="E249" s="4">
        <v>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890</v>
      </c>
      <c r="E250" s="4">
        <v>890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334.38</v>
      </c>
      <c r="D251" s="4">
        <v>0</v>
      </c>
      <c r="E251" s="4">
        <v>0</v>
      </c>
      <c r="F251" s="4">
        <v>334.38</v>
      </c>
    </row>
    <row r="252" spans="1:6" ht="12.75" customHeight="1" x14ac:dyDescent="0.2">
      <c r="A252" s="3" t="s">
        <v>503</v>
      </c>
      <c r="B252" s="3" t="s">
        <v>504</v>
      </c>
      <c r="C252" s="4">
        <v>504</v>
      </c>
      <c r="D252" s="4">
        <v>16863.46</v>
      </c>
      <c r="E252" s="4">
        <v>18232.150000000001</v>
      </c>
      <c r="F252" s="4">
        <v>1872.69</v>
      </c>
    </row>
    <row r="253" spans="1:6" ht="12.75" customHeight="1" x14ac:dyDescent="0.2">
      <c r="A253" s="3" t="s">
        <v>505</v>
      </c>
      <c r="B253" s="3" t="s">
        <v>506</v>
      </c>
      <c r="C253" s="4">
        <v>9248.7900000000009</v>
      </c>
      <c r="D253" s="4">
        <v>18555.29</v>
      </c>
      <c r="E253" s="4">
        <v>9306.5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81.5</v>
      </c>
      <c r="D254" s="4">
        <v>81.5</v>
      </c>
      <c r="E254" s="4">
        <v>0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10010</v>
      </c>
      <c r="D255" s="4">
        <v>27590.68</v>
      </c>
      <c r="E255" s="4">
        <v>17580.68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34049.61</v>
      </c>
      <c r="E256" s="4">
        <v>34049.61</v>
      </c>
      <c r="F256" s="4">
        <v>0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255</v>
      </c>
      <c r="E257" s="4">
        <v>255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7938.72</v>
      </c>
      <c r="D258" s="4">
        <v>18440.439999999999</v>
      </c>
      <c r="E258" s="4">
        <v>10501.72</v>
      </c>
      <c r="F258" s="4">
        <v>0</v>
      </c>
    </row>
    <row r="259" spans="1:6" ht="12.75" customHeight="1" x14ac:dyDescent="0.2">
      <c r="A259" s="3" t="s">
        <v>517</v>
      </c>
      <c r="B259" s="3" t="s">
        <v>518</v>
      </c>
      <c r="C259" s="4">
        <v>0</v>
      </c>
      <c r="D259" s="4">
        <v>8074.98</v>
      </c>
      <c r="E259" s="4">
        <v>8074.98</v>
      </c>
      <c r="F259" s="4">
        <v>0</v>
      </c>
    </row>
    <row r="260" spans="1:6" ht="12.75" customHeight="1" x14ac:dyDescent="0.2">
      <c r="A260" s="3" t="s">
        <v>519</v>
      </c>
      <c r="B260" s="3" t="s">
        <v>520</v>
      </c>
      <c r="C260" s="4">
        <v>0</v>
      </c>
      <c r="D260" s="4">
        <v>9677.91</v>
      </c>
      <c r="E260" s="4">
        <v>9677.91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0</v>
      </c>
      <c r="D261" s="4">
        <v>58729.5</v>
      </c>
      <c r="E261" s="4">
        <v>64105.65</v>
      </c>
      <c r="F261" s="4">
        <v>5376.15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1126</v>
      </c>
      <c r="E262" s="4">
        <v>1126</v>
      </c>
      <c r="F262" s="4">
        <v>0</v>
      </c>
    </row>
    <row r="263" spans="1:6" ht="12.75" customHeight="1" x14ac:dyDescent="0.2">
      <c r="A263" s="3" t="s">
        <v>525</v>
      </c>
      <c r="B263" s="3" t="s">
        <v>526</v>
      </c>
      <c r="C263" s="4">
        <v>0</v>
      </c>
      <c r="D263" s="4">
        <v>383650.92</v>
      </c>
      <c r="E263" s="4">
        <v>383650.92</v>
      </c>
      <c r="F263" s="4">
        <v>0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900</v>
      </c>
      <c r="E264" s="4">
        <v>900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55432.5</v>
      </c>
      <c r="E265" s="4">
        <v>55432.5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910</v>
      </c>
      <c r="E266" s="4">
        <v>910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886.92</v>
      </c>
      <c r="D267" s="4">
        <v>34899.25</v>
      </c>
      <c r="E267" s="4">
        <v>35028.33</v>
      </c>
      <c r="F267" s="4">
        <v>1016</v>
      </c>
    </row>
    <row r="268" spans="1:6" ht="12.75" customHeight="1" x14ac:dyDescent="0.2">
      <c r="A268" s="3" t="s">
        <v>535</v>
      </c>
      <c r="B268" s="3" t="s">
        <v>536</v>
      </c>
      <c r="C268" s="4">
        <v>1855.5</v>
      </c>
      <c r="D268" s="4">
        <v>1855.5</v>
      </c>
      <c r="E268" s="4">
        <v>0</v>
      </c>
      <c r="F268" s="4">
        <v>0</v>
      </c>
    </row>
    <row r="269" spans="1:6" ht="12.75" customHeight="1" x14ac:dyDescent="0.2">
      <c r="A269" s="3" t="s">
        <v>537</v>
      </c>
      <c r="B269" s="3" t="s">
        <v>538</v>
      </c>
      <c r="C269" s="4">
        <v>816</v>
      </c>
      <c r="D269" s="4">
        <v>816</v>
      </c>
      <c r="E269" s="4">
        <v>0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1227.5</v>
      </c>
      <c r="E270" s="4">
        <v>1227.5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0</v>
      </c>
      <c r="D271" s="4">
        <v>15864.08</v>
      </c>
      <c r="E271" s="4">
        <v>19389.080000000002</v>
      </c>
      <c r="F271" s="4">
        <v>3525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196</v>
      </c>
      <c r="E272" s="4">
        <v>196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486</v>
      </c>
      <c r="D273" s="4">
        <v>1312.82</v>
      </c>
      <c r="E273" s="4">
        <v>826.82</v>
      </c>
      <c r="F273" s="4">
        <v>0</v>
      </c>
    </row>
    <row r="274" spans="1:6" ht="12.75" customHeight="1" x14ac:dyDescent="0.2">
      <c r="A274" s="3" t="s">
        <v>547</v>
      </c>
      <c r="B274" s="3" t="s">
        <v>548</v>
      </c>
      <c r="C274" s="4">
        <v>1755</v>
      </c>
      <c r="D274" s="4">
        <v>1755</v>
      </c>
      <c r="E274" s="4">
        <v>0</v>
      </c>
      <c r="F274" s="4">
        <v>0</v>
      </c>
    </row>
    <row r="275" spans="1:6" ht="12.75" customHeight="1" x14ac:dyDescent="0.2">
      <c r="A275" s="3" t="s">
        <v>549</v>
      </c>
      <c r="B275" s="3" t="s">
        <v>550</v>
      </c>
      <c r="C275" s="4">
        <v>0</v>
      </c>
      <c r="D275" s="4">
        <v>142.5</v>
      </c>
      <c r="E275" s="4">
        <v>142.5</v>
      </c>
      <c r="F275" s="4">
        <v>0</v>
      </c>
    </row>
    <row r="276" spans="1:6" ht="12.75" customHeight="1" x14ac:dyDescent="0.2">
      <c r="A276" s="3" t="s">
        <v>551</v>
      </c>
      <c r="B276" s="3" t="s">
        <v>552</v>
      </c>
      <c r="C276" s="4">
        <v>7482</v>
      </c>
      <c r="D276" s="4">
        <v>8127</v>
      </c>
      <c r="E276" s="4">
        <v>645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75</v>
      </c>
      <c r="E277" s="4">
        <v>75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16800.7</v>
      </c>
      <c r="E278" s="4">
        <v>17591.5</v>
      </c>
      <c r="F278" s="4">
        <v>790.8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2560</v>
      </c>
      <c r="E279" s="4">
        <v>2560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0</v>
      </c>
      <c r="D280" s="4">
        <v>26400.3</v>
      </c>
      <c r="E280" s="4">
        <v>26400.3</v>
      </c>
      <c r="F280" s="4">
        <v>0</v>
      </c>
    </row>
    <row r="281" spans="1:6" ht="12.75" customHeight="1" x14ac:dyDescent="0.2">
      <c r="A281" s="3" t="s">
        <v>561</v>
      </c>
      <c r="B281" s="3" t="s">
        <v>562</v>
      </c>
      <c r="C281" s="4">
        <v>0</v>
      </c>
      <c r="D281" s="4">
        <v>3103.52</v>
      </c>
      <c r="E281" s="4">
        <v>3103.52</v>
      </c>
      <c r="F281" s="4">
        <v>0</v>
      </c>
    </row>
    <row r="282" spans="1:6" ht="12.75" customHeight="1" x14ac:dyDescent="0.2">
      <c r="A282" s="3" t="s">
        <v>563</v>
      </c>
      <c r="B282" s="3" t="s">
        <v>564</v>
      </c>
      <c r="C282" s="4">
        <v>1965.9</v>
      </c>
      <c r="D282" s="4">
        <v>15663.38</v>
      </c>
      <c r="E282" s="4">
        <v>15477.48</v>
      </c>
      <c r="F282" s="4">
        <v>1780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420</v>
      </c>
      <c r="E283" s="4">
        <v>420</v>
      </c>
      <c r="F283" s="4">
        <v>0</v>
      </c>
    </row>
    <row r="284" spans="1:6" ht="12.75" customHeight="1" x14ac:dyDescent="0.2">
      <c r="A284" s="3" t="s">
        <v>567</v>
      </c>
      <c r="B284" s="3" t="s">
        <v>568</v>
      </c>
      <c r="C284" s="4">
        <v>0</v>
      </c>
      <c r="D284" s="4">
        <v>12357.6</v>
      </c>
      <c r="E284" s="4">
        <v>12357.6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9780</v>
      </c>
      <c r="D285" s="4">
        <v>0</v>
      </c>
      <c r="E285" s="4">
        <v>0</v>
      </c>
      <c r="F285" s="4">
        <v>9780</v>
      </c>
    </row>
    <row r="286" spans="1:6" ht="12.75" customHeight="1" x14ac:dyDescent="0.2">
      <c r="A286" s="3" t="s">
        <v>571</v>
      </c>
      <c r="B286" s="3" t="s">
        <v>572</v>
      </c>
      <c r="C286" s="4">
        <v>0</v>
      </c>
      <c r="D286" s="4">
        <v>18981.5</v>
      </c>
      <c r="E286" s="4">
        <v>19802.3</v>
      </c>
      <c r="F286" s="4">
        <v>820.8</v>
      </c>
    </row>
    <row r="287" spans="1:6" ht="12.75" customHeight="1" x14ac:dyDescent="0.2">
      <c r="A287" s="3" t="s">
        <v>573</v>
      </c>
      <c r="B287" s="3" t="s">
        <v>574</v>
      </c>
      <c r="C287" s="4">
        <v>0</v>
      </c>
      <c r="D287" s="4">
        <v>170</v>
      </c>
      <c r="E287" s="4">
        <v>170</v>
      </c>
      <c r="F287" s="4">
        <v>0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815</v>
      </c>
      <c r="E288" s="4">
        <v>815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448.8</v>
      </c>
      <c r="D289" s="4">
        <v>26156.46</v>
      </c>
      <c r="E289" s="4">
        <v>27148.86</v>
      </c>
      <c r="F289" s="4">
        <v>1441.2</v>
      </c>
    </row>
    <row r="290" spans="1:6" ht="12.75" customHeight="1" x14ac:dyDescent="0.2">
      <c r="A290" s="3" t="s">
        <v>579</v>
      </c>
      <c r="B290" s="3" t="s">
        <v>580</v>
      </c>
      <c r="C290" s="4">
        <v>0</v>
      </c>
      <c r="D290" s="4">
        <v>3503</v>
      </c>
      <c r="E290" s="4">
        <v>3503</v>
      </c>
      <c r="F290" s="4">
        <v>0</v>
      </c>
    </row>
    <row r="291" spans="1:6" ht="12.75" customHeight="1" x14ac:dyDescent="0.2">
      <c r="A291" s="3" t="s">
        <v>581</v>
      </c>
      <c r="B291" s="3" t="s">
        <v>582</v>
      </c>
      <c r="C291" s="4">
        <v>46260.2</v>
      </c>
      <c r="D291" s="4">
        <v>0</v>
      </c>
      <c r="E291" s="4">
        <v>0</v>
      </c>
      <c r="F291" s="4">
        <v>46260.2</v>
      </c>
    </row>
    <row r="292" spans="1:6" ht="12.75" customHeight="1" x14ac:dyDescent="0.2">
      <c r="A292" s="3" t="s">
        <v>583</v>
      </c>
      <c r="B292" s="3" t="s">
        <v>584</v>
      </c>
      <c r="C292" s="4">
        <v>1741.63</v>
      </c>
      <c r="D292" s="4">
        <v>13673.22</v>
      </c>
      <c r="E292" s="4">
        <v>15815.31</v>
      </c>
      <c r="F292" s="4">
        <v>3883.72</v>
      </c>
    </row>
    <row r="293" spans="1:6" ht="12.75" customHeight="1" x14ac:dyDescent="0.2">
      <c r="A293" s="3" t="s">
        <v>585</v>
      </c>
      <c r="B293" s="3" t="s">
        <v>586</v>
      </c>
      <c r="C293" s="4">
        <v>0</v>
      </c>
      <c r="D293" s="4">
        <v>200</v>
      </c>
      <c r="E293" s="4">
        <v>200</v>
      </c>
      <c r="F293" s="4">
        <v>0</v>
      </c>
    </row>
    <row r="294" spans="1:6" ht="12.75" customHeight="1" x14ac:dyDescent="0.2">
      <c r="A294" s="3" t="s">
        <v>587</v>
      </c>
      <c r="B294" s="3" t="s">
        <v>588</v>
      </c>
      <c r="C294" s="4">
        <v>0</v>
      </c>
      <c r="D294" s="4">
        <v>22115.200000000001</v>
      </c>
      <c r="E294" s="4">
        <v>22587.200000000001</v>
      </c>
      <c r="F294" s="4">
        <v>472</v>
      </c>
    </row>
    <row r="295" spans="1:6" ht="12.75" customHeight="1" x14ac:dyDescent="0.2">
      <c r="A295" s="3" t="s">
        <v>589</v>
      </c>
      <c r="B295" s="3" t="s">
        <v>590</v>
      </c>
      <c r="C295" s="4">
        <v>1205.7</v>
      </c>
      <c r="D295" s="4">
        <v>1205.7</v>
      </c>
      <c r="E295" s="4">
        <v>0</v>
      </c>
      <c r="F295" s="4">
        <v>0</v>
      </c>
    </row>
    <row r="296" spans="1:6" ht="12.75" customHeight="1" x14ac:dyDescent="0.2">
      <c r="A296" s="3" t="s">
        <v>591</v>
      </c>
      <c r="B296" s="3" t="s">
        <v>592</v>
      </c>
      <c r="C296" s="4">
        <v>4730</v>
      </c>
      <c r="D296" s="4">
        <v>67899.399999999994</v>
      </c>
      <c r="E296" s="4">
        <v>63169.4</v>
      </c>
      <c r="F296" s="4">
        <v>0</v>
      </c>
    </row>
    <row r="297" spans="1:6" ht="12.75" customHeight="1" x14ac:dyDescent="0.2">
      <c r="A297" s="3" t="s">
        <v>593</v>
      </c>
      <c r="B297" s="3" t="s">
        <v>594</v>
      </c>
      <c r="C297" s="4">
        <v>0</v>
      </c>
      <c r="D297" s="4">
        <v>13000</v>
      </c>
      <c r="E297" s="4">
        <v>13000</v>
      </c>
      <c r="F297" s="4">
        <v>0</v>
      </c>
    </row>
    <row r="298" spans="1:6" ht="12.75" customHeight="1" x14ac:dyDescent="0.2">
      <c r="A298" s="3" t="s">
        <v>595</v>
      </c>
      <c r="B298" s="3" t="s">
        <v>596</v>
      </c>
      <c r="C298" s="4">
        <v>0</v>
      </c>
      <c r="D298" s="4">
        <v>14742.68</v>
      </c>
      <c r="E298" s="4">
        <v>20704.68</v>
      </c>
      <c r="F298" s="4">
        <v>5962</v>
      </c>
    </row>
    <row r="299" spans="1:6" ht="12.75" customHeight="1" x14ac:dyDescent="0.2">
      <c r="A299" s="3" t="s">
        <v>597</v>
      </c>
      <c r="B299" s="3" t="s">
        <v>598</v>
      </c>
      <c r="C299" s="4">
        <v>0</v>
      </c>
      <c r="D299" s="4">
        <v>1500</v>
      </c>
      <c r="E299" s="4">
        <v>1500</v>
      </c>
      <c r="F299" s="4">
        <v>0</v>
      </c>
    </row>
    <row r="300" spans="1:6" ht="12.75" customHeight="1" x14ac:dyDescent="0.2">
      <c r="A300" s="3" t="s">
        <v>599</v>
      </c>
      <c r="B300" s="3" t="s">
        <v>600</v>
      </c>
      <c r="C300" s="4">
        <v>0</v>
      </c>
      <c r="D300" s="4">
        <v>1835.55</v>
      </c>
      <c r="E300" s="4">
        <v>1835.55</v>
      </c>
      <c r="F300" s="4">
        <v>0</v>
      </c>
    </row>
    <row r="301" spans="1:6" ht="12.75" customHeight="1" x14ac:dyDescent="0.2">
      <c r="A301" s="3" t="s">
        <v>601</v>
      </c>
      <c r="B301" s="3" t="s">
        <v>602</v>
      </c>
      <c r="C301" s="4">
        <v>0</v>
      </c>
      <c r="D301" s="4">
        <v>864</v>
      </c>
      <c r="E301" s="4">
        <v>864</v>
      </c>
      <c r="F301" s="4">
        <v>0</v>
      </c>
    </row>
    <row r="302" spans="1:6" ht="12.75" customHeight="1" x14ac:dyDescent="0.2">
      <c r="A302" s="3" t="s">
        <v>603</v>
      </c>
      <c r="B302" s="3" t="s">
        <v>604</v>
      </c>
      <c r="C302" s="4">
        <v>0</v>
      </c>
      <c r="D302" s="4">
        <v>690</v>
      </c>
      <c r="E302" s="4">
        <v>690</v>
      </c>
      <c r="F302" s="4">
        <v>0</v>
      </c>
    </row>
    <row r="303" spans="1:6" ht="12.75" customHeight="1" x14ac:dyDescent="0.2">
      <c r="A303" s="3" t="s">
        <v>605</v>
      </c>
      <c r="B303" s="3" t="s">
        <v>606</v>
      </c>
      <c r="C303" s="4">
        <v>0</v>
      </c>
      <c r="D303" s="4">
        <v>3500</v>
      </c>
      <c r="E303" s="4">
        <v>3500</v>
      </c>
      <c r="F303" s="4">
        <v>0</v>
      </c>
    </row>
    <row r="304" spans="1:6" ht="12.75" customHeight="1" x14ac:dyDescent="0.2">
      <c r="A304" s="3" t="s">
        <v>607</v>
      </c>
      <c r="B304" s="3" t="s">
        <v>608</v>
      </c>
      <c r="C304" s="4">
        <v>456</v>
      </c>
      <c r="D304" s="4">
        <v>12994.65</v>
      </c>
      <c r="E304" s="4">
        <v>13966.65</v>
      </c>
      <c r="F304" s="4">
        <v>1428</v>
      </c>
    </row>
    <row r="305" spans="1:6" ht="12.75" customHeight="1" x14ac:dyDescent="0.2">
      <c r="A305" s="3" t="s">
        <v>609</v>
      </c>
      <c r="B305" s="3" t="s">
        <v>610</v>
      </c>
      <c r="C305" s="4">
        <v>0</v>
      </c>
      <c r="D305" s="4">
        <v>125</v>
      </c>
      <c r="E305" s="4">
        <v>125</v>
      </c>
      <c r="F305" s="4">
        <v>0</v>
      </c>
    </row>
    <row r="306" spans="1:6" ht="12.75" customHeight="1" x14ac:dyDescent="0.2">
      <c r="A306" s="3" t="s">
        <v>611</v>
      </c>
      <c r="B306" s="3" t="s">
        <v>612</v>
      </c>
      <c r="C306" s="4">
        <v>2142.42</v>
      </c>
      <c r="D306" s="4">
        <v>7216.82</v>
      </c>
      <c r="E306" s="4">
        <v>5074.3999999999996</v>
      </c>
      <c r="F306" s="4">
        <v>0</v>
      </c>
    </row>
    <row r="307" spans="1:6" ht="12.75" customHeight="1" x14ac:dyDescent="0.2">
      <c r="A307" s="3" t="s">
        <v>613</v>
      </c>
      <c r="B307" s="3" t="s">
        <v>614</v>
      </c>
      <c r="C307" s="4">
        <v>190138.36</v>
      </c>
      <c r="D307" s="4">
        <v>210138.36</v>
      </c>
      <c r="E307" s="4">
        <v>20000</v>
      </c>
      <c r="F307" s="4">
        <v>0</v>
      </c>
    </row>
    <row r="308" spans="1:6" ht="12.75" customHeight="1" x14ac:dyDescent="0.2">
      <c r="A308" s="3" t="s">
        <v>615</v>
      </c>
      <c r="B308" s="3" t="s">
        <v>616</v>
      </c>
      <c r="C308" s="4">
        <v>0</v>
      </c>
      <c r="D308" s="4">
        <v>674.85</v>
      </c>
      <c r="E308" s="4">
        <v>674.85</v>
      </c>
      <c r="F308" s="4">
        <v>0</v>
      </c>
    </row>
    <row r="309" spans="1:6" ht="12.75" customHeight="1" x14ac:dyDescent="0.2">
      <c r="A309" s="3" t="s">
        <v>617</v>
      </c>
      <c r="B309" s="3" t="s">
        <v>618</v>
      </c>
      <c r="C309" s="4">
        <v>0</v>
      </c>
      <c r="D309" s="4">
        <v>2875.77</v>
      </c>
      <c r="E309" s="4">
        <v>2875.77</v>
      </c>
      <c r="F309" s="4">
        <v>0</v>
      </c>
    </row>
    <row r="310" spans="1:6" ht="12.75" customHeight="1" x14ac:dyDescent="0.2">
      <c r="A310" s="3" t="s">
        <v>619</v>
      </c>
      <c r="B310" s="3" t="s">
        <v>620</v>
      </c>
      <c r="C310" s="4">
        <v>18901.47</v>
      </c>
      <c r="D310" s="4">
        <v>147667.32999999999</v>
      </c>
      <c r="E310" s="4">
        <v>146137.51999999999</v>
      </c>
      <c r="F310" s="4">
        <v>17371.66</v>
      </c>
    </row>
    <row r="311" spans="1:6" ht="12.75" customHeight="1" x14ac:dyDescent="0.2">
      <c r="A311" s="3" t="s">
        <v>621</v>
      </c>
      <c r="B311" s="3" t="s">
        <v>622</v>
      </c>
      <c r="C311" s="4">
        <v>0</v>
      </c>
      <c r="D311" s="4">
        <v>1215</v>
      </c>
      <c r="E311" s="4">
        <v>1215</v>
      </c>
      <c r="F311" s="4">
        <v>0</v>
      </c>
    </row>
    <row r="312" spans="1:6" ht="12.75" customHeight="1" x14ac:dyDescent="0.2">
      <c r="A312" s="3" t="s">
        <v>623</v>
      </c>
      <c r="B312" s="3" t="s">
        <v>624</v>
      </c>
      <c r="C312" s="4">
        <v>0</v>
      </c>
      <c r="D312" s="4">
        <v>30210</v>
      </c>
      <c r="E312" s="4">
        <v>33710</v>
      </c>
      <c r="F312" s="4">
        <v>3500</v>
      </c>
    </row>
    <row r="313" spans="1:6" ht="12.75" customHeight="1" x14ac:dyDescent="0.2">
      <c r="A313" s="3" t="s">
        <v>625</v>
      </c>
      <c r="B313" s="3" t="s">
        <v>626</v>
      </c>
      <c r="C313" s="4">
        <v>0</v>
      </c>
      <c r="D313" s="4">
        <v>6671.7</v>
      </c>
      <c r="E313" s="4">
        <v>6671.7</v>
      </c>
      <c r="F313" s="4">
        <v>0</v>
      </c>
    </row>
    <row r="314" spans="1:6" ht="12.75" customHeight="1" x14ac:dyDescent="0.2">
      <c r="A314" s="3" t="s">
        <v>627</v>
      </c>
      <c r="B314" s="3" t="s">
        <v>628</v>
      </c>
      <c r="C314" s="4">
        <v>0</v>
      </c>
      <c r="D314" s="4">
        <v>43241.66</v>
      </c>
      <c r="E314" s="4">
        <v>49165.06</v>
      </c>
      <c r="F314" s="4">
        <v>5923.4</v>
      </c>
    </row>
    <row r="315" spans="1:6" ht="12.75" customHeight="1" x14ac:dyDescent="0.2">
      <c r="A315" s="3" t="s">
        <v>629</v>
      </c>
      <c r="B315" s="3" t="s">
        <v>630</v>
      </c>
      <c r="C315" s="4">
        <v>0</v>
      </c>
      <c r="D315" s="4">
        <v>457</v>
      </c>
      <c r="E315" s="4">
        <v>457</v>
      </c>
      <c r="F315" s="4">
        <v>0</v>
      </c>
    </row>
    <row r="316" spans="1:6" ht="12.75" customHeight="1" x14ac:dyDescent="0.2">
      <c r="A316" s="3" t="s">
        <v>631</v>
      </c>
      <c r="B316" s="3" t="s">
        <v>632</v>
      </c>
      <c r="C316" s="4">
        <v>1440</v>
      </c>
      <c r="D316" s="4">
        <v>600</v>
      </c>
      <c r="E316" s="4">
        <v>600</v>
      </c>
      <c r="F316" s="4">
        <v>1440</v>
      </c>
    </row>
    <row r="317" spans="1:6" ht="12.75" customHeight="1" x14ac:dyDescent="0.2">
      <c r="A317" s="3" t="s">
        <v>633</v>
      </c>
      <c r="B317" s="3" t="s">
        <v>634</v>
      </c>
      <c r="C317" s="4">
        <v>0</v>
      </c>
      <c r="D317" s="4">
        <v>994.4</v>
      </c>
      <c r="E317" s="4">
        <v>994.4</v>
      </c>
      <c r="F317" s="4">
        <v>0</v>
      </c>
    </row>
    <row r="318" spans="1:6" ht="12.75" customHeight="1" x14ac:dyDescent="0.2">
      <c r="A318" s="3" t="s">
        <v>635</v>
      </c>
      <c r="B318" s="3" t="s">
        <v>636</v>
      </c>
      <c r="C318" s="4">
        <v>160</v>
      </c>
      <c r="D318" s="4">
        <v>0</v>
      </c>
      <c r="E318" s="4">
        <v>0</v>
      </c>
      <c r="F318" s="4">
        <v>160</v>
      </c>
    </row>
    <row r="319" spans="1:6" ht="12.75" customHeight="1" x14ac:dyDescent="0.2">
      <c r="A319" s="3" t="s">
        <v>637</v>
      </c>
      <c r="B319" s="3" t="s">
        <v>638</v>
      </c>
      <c r="C319" s="4">
        <v>142603.43</v>
      </c>
      <c r="D319" s="4">
        <v>1062631.08</v>
      </c>
      <c r="E319" s="4">
        <v>947301.53</v>
      </c>
      <c r="F319" s="4">
        <v>27273.88</v>
      </c>
    </row>
    <row r="320" spans="1:6" ht="12.75" customHeight="1" x14ac:dyDescent="0.2">
      <c r="A320" s="3" t="s">
        <v>639</v>
      </c>
      <c r="B320" s="3" t="s">
        <v>640</v>
      </c>
      <c r="C320" s="4">
        <v>0</v>
      </c>
      <c r="D320" s="4">
        <v>1420</v>
      </c>
      <c r="E320" s="4">
        <v>1420</v>
      </c>
      <c r="F320" s="4">
        <v>0</v>
      </c>
    </row>
    <row r="321" spans="1:6" ht="12.75" customHeight="1" x14ac:dyDescent="0.2">
      <c r="A321" s="3" t="s">
        <v>641</v>
      </c>
      <c r="B321" s="3" t="s">
        <v>642</v>
      </c>
      <c r="C321" s="4">
        <v>0</v>
      </c>
      <c r="D321" s="4">
        <v>29228</v>
      </c>
      <c r="E321" s="4">
        <v>29228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440</v>
      </c>
      <c r="E322" s="4">
        <v>440</v>
      </c>
      <c r="F322" s="4">
        <v>0</v>
      </c>
    </row>
    <row r="323" spans="1:6" ht="12.75" customHeight="1" x14ac:dyDescent="0.2">
      <c r="A323" s="3" t="s">
        <v>645</v>
      </c>
      <c r="B323" s="3" t="s">
        <v>646</v>
      </c>
      <c r="C323" s="4">
        <v>5742.39</v>
      </c>
      <c r="D323" s="4">
        <v>97.92</v>
      </c>
      <c r="E323" s="4">
        <v>97.92</v>
      </c>
      <c r="F323" s="4">
        <v>5742.39</v>
      </c>
    </row>
    <row r="324" spans="1:6" ht="12.75" customHeight="1" x14ac:dyDescent="0.2">
      <c r="A324" s="3" t="s">
        <v>647</v>
      </c>
      <c r="B324" s="3" t="s">
        <v>648</v>
      </c>
      <c r="C324" s="4">
        <v>420</v>
      </c>
      <c r="D324" s="4">
        <v>420</v>
      </c>
      <c r="E324" s="4">
        <v>0</v>
      </c>
      <c r="F324" s="4">
        <v>0</v>
      </c>
    </row>
    <row r="325" spans="1:6" ht="12.75" customHeight="1" x14ac:dyDescent="0.2">
      <c r="A325" s="3" t="s">
        <v>649</v>
      </c>
      <c r="B325" s="3" t="s">
        <v>650</v>
      </c>
      <c r="C325" s="4">
        <v>2496</v>
      </c>
      <c r="D325" s="4">
        <v>90005.45</v>
      </c>
      <c r="E325" s="4">
        <v>111737.01</v>
      </c>
      <c r="F325" s="4">
        <v>24227.56</v>
      </c>
    </row>
    <row r="326" spans="1:6" ht="12.75" customHeight="1" x14ac:dyDescent="0.2">
      <c r="A326" s="3" t="s">
        <v>651</v>
      </c>
      <c r="B326" s="3" t="s">
        <v>652</v>
      </c>
      <c r="C326" s="4">
        <v>0</v>
      </c>
      <c r="D326" s="4">
        <v>1586.6</v>
      </c>
      <c r="E326" s="4">
        <v>1586.6</v>
      </c>
      <c r="F326" s="4">
        <v>0</v>
      </c>
    </row>
    <row r="327" spans="1:6" ht="12.75" customHeight="1" x14ac:dyDescent="0.2">
      <c r="A327" s="3" t="s">
        <v>653</v>
      </c>
      <c r="B327" s="3" t="s">
        <v>654</v>
      </c>
      <c r="C327" s="4">
        <v>18307.62</v>
      </c>
      <c r="D327" s="4">
        <v>131405.54</v>
      </c>
      <c r="E327" s="4">
        <v>113097.92</v>
      </c>
      <c r="F327" s="4">
        <v>0</v>
      </c>
    </row>
    <row r="328" spans="1:6" ht="12.75" customHeight="1" x14ac:dyDescent="0.2">
      <c r="A328" s="3" t="s">
        <v>655</v>
      </c>
      <c r="B328" s="3" t="s">
        <v>656</v>
      </c>
      <c r="C328" s="4">
        <v>0</v>
      </c>
      <c r="D328" s="4">
        <v>2121.8000000000002</v>
      </c>
      <c r="E328" s="4">
        <v>2121.8000000000002</v>
      </c>
      <c r="F328" s="4">
        <v>0</v>
      </c>
    </row>
    <row r="329" spans="1:6" ht="12.75" customHeight="1" x14ac:dyDescent="0.2">
      <c r="A329" s="3" t="s">
        <v>657</v>
      </c>
      <c r="B329" s="3" t="s">
        <v>658</v>
      </c>
      <c r="C329" s="4">
        <v>0</v>
      </c>
      <c r="D329" s="4">
        <v>112218</v>
      </c>
      <c r="E329" s="4">
        <v>125955.6</v>
      </c>
      <c r="F329" s="4">
        <v>13737.6</v>
      </c>
    </row>
    <row r="330" spans="1:6" ht="12.75" customHeight="1" x14ac:dyDescent="0.2">
      <c r="A330" s="3" t="s">
        <v>659</v>
      </c>
      <c r="B330" s="3" t="s">
        <v>660</v>
      </c>
      <c r="C330" s="4">
        <v>0</v>
      </c>
      <c r="D330" s="4">
        <v>5356</v>
      </c>
      <c r="E330" s="4">
        <v>5356</v>
      </c>
      <c r="F330" s="4">
        <v>0</v>
      </c>
    </row>
    <row r="331" spans="1:6" ht="12.75" customHeight="1" x14ac:dyDescent="0.2">
      <c r="A331" s="3" t="s">
        <v>661</v>
      </c>
      <c r="B331" s="3" t="s">
        <v>662</v>
      </c>
      <c r="C331" s="4">
        <v>-228.77</v>
      </c>
      <c r="D331" s="4">
        <v>0</v>
      </c>
      <c r="E331" s="4">
        <v>0</v>
      </c>
      <c r="F331" s="4">
        <v>-228.77</v>
      </c>
    </row>
    <row r="332" spans="1:6" ht="12.75" customHeight="1" x14ac:dyDescent="0.2">
      <c r="A332" s="3" t="s">
        <v>663</v>
      </c>
      <c r="B332" s="3" t="s">
        <v>664</v>
      </c>
      <c r="C332" s="4">
        <v>370.42</v>
      </c>
      <c r="D332" s="4">
        <v>0</v>
      </c>
      <c r="E332" s="4">
        <v>0</v>
      </c>
      <c r="F332" s="4">
        <v>370.42</v>
      </c>
    </row>
    <row r="333" spans="1:6" ht="12.75" customHeight="1" x14ac:dyDescent="0.2">
      <c r="A333" s="3" t="s">
        <v>665</v>
      </c>
      <c r="B333" s="3" t="s">
        <v>666</v>
      </c>
      <c r="C333" s="4">
        <v>0</v>
      </c>
      <c r="D333" s="4">
        <v>11.01</v>
      </c>
      <c r="E333" s="4">
        <v>11.01</v>
      </c>
      <c r="F333" s="4">
        <v>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560</v>
      </c>
      <c r="E334" s="4">
        <v>560</v>
      </c>
      <c r="F334" s="4">
        <v>0</v>
      </c>
    </row>
    <row r="335" spans="1:6" ht="12.75" customHeight="1" x14ac:dyDescent="0.2">
      <c r="A335" s="3" t="s">
        <v>669</v>
      </c>
      <c r="B335" s="3" t="s">
        <v>670</v>
      </c>
      <c r="C335" s="4">
        <v>118.45</v>
      </c>
      <c r="D335" s="4">
        <v>118.45</v>
      </c>
      <c r="E335" s="4">
        <v>0</v>
      </c>
      <c r="F335" s="4">
        <v>0</v>
      </c>
    </row>
    <row r="336" spans="1:6" ht="12.75" customHeight="1" x14ac:dyDescent="0.2">
      <c r="A336" s="3" t="s">
        <v>671</v>
      </c>
      <c r="B336" s="3" t="s">
        <v>672</v>
      </c>
      <c r="C336" s="4">
        <v>3612.29</v>
      </c>
      <c r="D336" s="4">
        <v>0</v>
      </c>
      <c r="E336" s="4">
        <v>0</v>
      </c>
      <c r="F336" s="4">
        <v>3612.29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21455.1</v>
      </c>
      <c r="E337" s="4">
        <v>21455.1</v>
      </c>
      <c r="F337" s="4">
        <v>0</v>
      </c>
    </row>
    <row r="338" spans="1:6" ht="12.75" customHeight="1" x14ac:dyDescent="0.2">
      <c r="A338" s="3" t="s">
        <v>675</v>
      </c>
      <c r="B338" s="3" t="s">
        <v>676</v>
      </c>
      <c r="C338" s="4">
        <v>450</v>
      </c>
      <c r="D338" s="4">
        <v>0</v>
      </c>
      <c r="E338" s="4">
        <v>0</v>
      </c>
      <c r="F338" s="4">
        <v>450</v>
      </c>
    </row>
    <row r="339" spans="1:6" ht="12.75" customHeight="1" x14ac:dyDescent="0.2">
      <c r="A339" s="3" t="s">
        <v>677</v>
      </c>
      <c r="B339" s="3" t="s">
        <v>678</v>
      </c>
      <c r="C339" s="4">
        <v>1590.6</v>
      </c>
      <c r="D339" s="4">
        <v>0</v>
      </c>
      <c r="E339" s="4">
        <v>0</v>
      </c>
      <c r="F339" s="4">
        <v>1590.6</v>
      </c>
    </row>
    <row r="340" spans="1:6" ht="12.75" customHeight="1" x14ac:dyDescent="0.2">
      <c r="A340" s="3" t="s">
        <v>679</v>
      </c>
      <c r="B340" s="3" t="s">
        <v>680</v>
      </c>
      <c r="C340" s="4">
        <v>0</v>
      </c>
      <c r="D340" s="4">
        <v>5275.84</v>
      </c>
      <c r="E340" s="4">
        <v>5275.84</v>
      </c>
      <c r="F340" s="4">
        <v>0</v>
      </c>
    </row>
    <row r="341" spans="1:6" ht="12.75" customHeight="1" x14ac:dyDescent="0.2">
      <c r="A341" s="3" t="s">
        <v>681</v>
      </c>
      <c r="B341" s="3" t="s">
        <v>682</v>
      </c>
      <c r="C341" s="4">
        <v>3588</v>
      </c>
      <c r="D341" s="4">
        <v>0</v>
      </c>
      <c r="E341" s="4">
        <v>0</v>
      </c>
      <c r="F341" s="4">
        <v>3588</v>
      </c>
    </row>
    <row r="342" spans="1:6" ht="12.75" customHeight="1" x14ac:dyDescent="0.2">
      <c r="A342" s="3" t="s">
        <v>683</v>
      </c>
      <c r="B342" s="3" t="s">
        <v>684</v>
      </c>
      <c r="C342" s="4">
        <v>15627.17</v>
      </c>
      <c r="D342" s="4">
        <v>14636.5</v>
      </c>
      <c r="E342" s="4">
        <v>14636.5</v>
      </c>
      <c r="F342" s="4">
        <v>15627.17</v>
      </c>
    </row>
    <row r="343" spans="1:6" ht="12.75" customHeight="1" x14ac:dyDescent="0.2">
      <c r="A343" s="3" t="s">
        <v>685</v>
      </c>
      <c r="B343" s="3" t="s">
        <v>686</v>
      </c>
      <c r="C343" s="4">
        <v>0</v>
      </c>
      <c r="D343" s="4">
        <v>724.89</v>
      </c>
      <c r="E343" s="4">
        <v>1195.6400000000001</v>
      </c>
      <c r="F343" s="4">
        <v>470.75</v>
      </c>
    </row>
    <row r="344" spans="1:6" ht="12.75" customHeight="1" x14ac:dyDescent="0.2">
      <c r="A344" s="3" t="s">
        <v>687</v>
      </c>
      <c r="B344" s="3" t="s">
        <v>688</v>
      </c>
      <c r="C344" s="4">
        <v>0</v>
      </c>
      <c r="D344" s="4">
        <v>261.25</v>
      </c>
      <c r="E344" s="4">
        <v>261.25</v>
      </c>
      <c r="F344" s="4">
        <v>0</v>
      </c>
    </row>
    <row r="345" spans="1:6" ht="12.75" customHeight="1" x14ac:dyDescent="0.2">
      <c r="A345" s="3" t="s">
        <v>689</v>
      </c>
      <c r="B345" s="3" t="s">
        <v>690</v>
      </c>
      <c r="C345" s="4">
        <v>2515.1799999999998</v>
      </c>
      <c r="D345" s="4">
        <v>25256.26</v>
      </c>
      <c r="E345" s="4">
        <v>23074.080000000002</v>
      </c>
      <c r="F345" s="4">
        <v>333</v>
      </c>
    </row>
    <row r="346" spans="1:6" ht="12.75" customHeight="1" x14ac:dyDescent="0.2">
      <c r="A346" s="3" t="s">
        <v>691</v>
      </c>
      <c r="B346" s="3" t="s">
        <v>692</v>
      </c>
      <c r="C346" s="4">
        <v>0</v>
      </c>
      <c r="D346" s="4">
        <v>9343.49</v>
      </c>
      <c r="E346" s="4">
        <v>9343.49</v>
      </c>
      <c r="F346" s="4">
        <v>0</v>
      </c>
    </row>
    <row r="347" spans="1:6" ht="12.75" customHeight="1" x14ac:dyDescent="0.2">
      <c r="A347" s="3" t="s">
        <v>693</v>
      </c>
      <c r="B347" s="3" t="s">
        <v>694</v>
      </c>
      <c r="C347" s="4">
        <v>22518.18</v>
      </c>
      <c r="D347" s="4">
        <v>22518.18</v>
      </c>
      <c r="E347" s="4">
        <v>0</v>
      </c>
      <c r="F347" s="4">
        <v>0</v>
      </c>
    </row>
    <row r="348" spans="1:6" ht="12.75" customHeight="1" x14ac:dyDescent="0.2">
      <c r="A348" s="3" t="s">
        <v>695</v>
      </c>
      <c r="B348" s="3" t="s">
        <v>696</v>
      </c>
      <c r="C348" s="4">
        <v>2244.86</v>
      </c>
      <c r="D348" s="4">
        <v>164866.97</v>
      </c>
      <c r="E348" s="4">
        <v>171563.72</v>
      </c>
      <c r="F348" s="4">
        <v>8941.61</v>
      </c>
    </row>
    <row r="349" spans="1:6" ht="12.75" customHeight="1" x14ac:dyDescent="0.2">
      <c r="A349" s="3" t="s">
        <v>697</v>
      </c>
      <c r="B349" s="3" t="s">
        <v>698</v>
      </c>
      <c r="C349" s="4">
        <v>2292.92</v>
      </c>
      <c r="D349" s="4">
        <v>13082.37</v>
      </c>
      <c r="E349" s="4">
        <v>10995.54</v>
      </c>
      <c r="F349" s="4">
        <v>206.09</v>
      </c>
    </row>
    <row r="350" spans="1:6" ht="12.75" customHeight="1" x14ac:dyDescent="0.2">
      <c r="A350" s="3" t="s">
        <v>699</v>
      </c>
      <c r="B350" s="3" t="s">
        <v>700</v>
      </c>
      <c r="C350" s="4">
        <v>0</v>
      </c>
      <c r="D350" s="4">
        <v>3350.59</v>
      </c>
      <c r="E350" s="4">
        <v>3350.59</v>
      </c>
      <c r="F350" s="4">
        <v>0</v>
      </c>
    </row>
    <row r="351" spans="1:6" ht="12.75" customHeight="1" x14ac:dyDescent="0.2">
      <c r="A351" s="3" t="s">
        <v>701</v>
      </c>
      <c r="B351" s="3" t="s">
        <v>702</v>
      </c>
      <c r="C351" s="4">
        <v>2907</v>
      </c>
      <c r="D351" s="4">
        <v>3812</v>
      </c>
      <c r="E351" s="4">
        <v>905</v>
      </c>
      <c r="F351" s="4">
        <v>0</v>
      </c>
    </row>
    <row r="352" spans="1:6" ht="12.75" customHeight="1" x14ac:dyDescent="0.2">
      <c r="A352" s="3" t="s">
        <v>703</v>
      </c>
      <c r="B352" s="3" t="s">
        <v>704</v>
      </c>
      <c r="C352" s="4">
        <v>0</v>
      </c>
      <c r="D352" s="4">
        <v>8160</v>
      </c>
      <c r="E352" s="4">
        <v>8160</v>
      </c>
      <c r="F352" s="4">
        <v>0</v>
      </c>
    </row>
    <row r="353" spans="1:6" ht="12.75" customHeight="1" x14ac:dyDescent="0.2">
      <c r="A353" s="3" t="s">
        <v>705</v>
      </c>
      <c r="B353" s="3" t="s">
        <v>706</v>
      </c>
      <c r="C353" s="4">
        <v>0</v>
      </c>
      <c r="D353" s="4">
        <v>6690.35</v>
      </c>
      <c r="E353" s="4">
        <v>6690.35</v>
      </c>
      <c r="F353" s="4">
        <v>0</v>
      </c>
    </row>
    <row r="354" spans="1:6" ht="12.75" customHeight="1" x14ac:dyDescent="0.2">
      <c r="A354" s="3" t="s">
        <v>707</v>
      </c>
      <c r="B354" s="3" t="s">
        <v>708</v>
      </c>
      <c r="C354" s="4">
        <v>0</v>
      </c>
      <c r="D354" s="4">
        <v>2670</v>
      </c>
      <c r="E354" s="4">
        <v>2670</v>
      </c>
      <c r="F354" s="4">
        <v>0</v>
      </c>
    </row>
    <row r="355" spans="1:6" ht="12.75" customHeight="1" x14ac:dyDescent="0.2">
      <c r="A355" s="3" t="s">
        <v>709</v>
      </c>
      <c r="B355" s="3" t="s">
        <v>710</v>
      </c>
      <c r="C355" s="4">
        <v>3854.09</v>
      </c>
      <c r="D355" s="4">
        <v>10065.219999999999</v>
      </c>
      <c r="E355" s="4">
        <v>6211.13</v>
      </c>
      <c r="F355" s="4">
        <v>0</v>
      </c>
    </row>
    <row r="356" spans="1:6" ht="12.75" customHeight="1" x14ac:dyDescent="0.2">
      <c r="A356" s="3" t="s">
        <v>711</v>
      </c>
      <c r="B356" s="3" t="s">
        <v>712</v>
      </c>
      <c r="C356" s="4">
        <v>0</v>
      </c>
      <c r="D356" s="4">
        <v>1576.68</v>
      </c>
      <c r="E356" s="4">
        <v>1885.08</v>
      </c>
      <c r="F356" s="4">
        <v>308.39999999999998</v>
      </c>
    </row>
    <row r="357" spans="1:6" ht="12.75" customHeight="1" x14ac:dyDescent="0.2">
      <c r="A357" s="3" t="s">
        <v>713</v>
      </c>
      <c r="B357" s="3" t="s">
        <v>714</v>
      </c>
      <c r="C357" s="4">
        <v>660</v>
      </c>
      <c r="D357" s="4">
        <v>5971</v>
      </c>
      <c r="E357" s="4">
        <v>5311</v>
      </c>
      <c r="F357" s="4">
        <v>0</v>
      </c>
    </row>
    <row r="358" spans="1:6" ht="12.75" customHeight="1" x14ac:dyDescent="0.2">
      <c r="A358" s="3" t="s">
        <v>715</v>
      </c>
      <c r="B358" s="3" t="s">
        <v>716</v>
      </c>
      <c r="C358" s="4">
        <v>4078.4</v>
      </c>
      <c r="D358" s="4">
        <v>7125.3</v>
      </c>
      <c r="E358" s="4">
        <v>3046.9</v>
      </c>
      <c r="F358" s="4">
        <v>0</v>
      </c>
    </row>
    <row r="359" spans="1:6" ht="12.75" customHeight="1" x14ac:dyDescent="0.2">
      <c r="A359" s="3" t="s">
        <v>717</v>
      </c>
      <c r="B359" s="3" t="s">
        <v>718</v>
      </c>
      <c r="C359" s="4">
        <v>0</v>
      </c>
      <c r="D359" s="4">
        <v>3900.99</v>
      </c>
      <c r="E359" s="4">
        <v>3900.99</v>
      </c>
      <c r="F359" s="4">
        <v>0</v>
      </c>
    </row>
    <row r="360" spans="1:6" ht="12.75" customHeight="1" x14ac:dyDescent="0.2">
      <c r="A360" s="3" t="s">
        <v>719</v>
      </c>
      <c r="B360" s="3" t="s">
        <v>720</v>
      </c>
      <c r="C360" s="4">
        <v>0</v>
      </c>
      <c r="D360" s="4">
        <v>1050</v>
      </c>
      <c r="E360" s="4">
        <v>1050</v>
      </c>
      <c r="F360" s="4">
        <v>0</v>
      </c>
    </row>
    <row r="361" spans="1:6" ht="12.75" customHeight="1" x14ac:dyDescent="0.2">
      <c r="A361" s="3" t="s">
        <v>721</v>
      </c>
      <c r="B361" s="3" t="s">
        <v>722</v>
      </c>
      <c r="C361" s="4">
        <v>0</v>
      </c>
      <c r="D361" s="4">
        <v>104125.84</v>
      </c>
      <c r="E361" s="4">
        <v>104125.84</v>
      </c>
      <c r="F361" s="4">
        <v>0</v>
      </c>
    </row>
    <row r="362" spans="1:6" ht="12.75" customHeight="1" x14ac:dyDescent="0.2">
      <c r="A362" s="3" t="s">
        <v>723</v>
      </c>
      <c r="B362" s="3" t="s">
        <v>724</v>
      </c>
      <c r="C362" s="4">
        <v>3875</v>
      </c>
      <c r="D362" s="4">
        <v>78025</v>
      </c>
      <c r="E362" s="4">
        <v>82230</v>
      </c>
      <c r="F362" s="4">
        <v>8080</v>
      </c>
    </row>
    <row r="363" spans="1:6" ht="12.75" customHeight="1" x14ac:dyDescent="0.2">
      <c r="A363" s="3" t="s">
        <v>725</v>
      </c>
      <c r="B363" s="3" t="s">
        <v>726</v>
      </c>
      <c r="C363" s="4">
        <v>0</v>
      </c>
      <c r="D363" s="4">
        <v>77395.820000000007</v>
      </c>
      <c r="E363" s="4">
        <v>89781.27</v>
      </c>
      <c r="F363" s="4">
        <v>12385.45</v>
      </c>
    </row>
    <row r="364" spans="1:6" ht="12.75" customHeight="1" x14ac:dyDescent="0.2">
      <c r="A364" s="3" t="s">
        <v>727</v>
      </c>
      <c r="B364" s="3" t="s">
        <v>728</v>
      </c>
      <c r="C364" s="4">
        <v>1770</v>
      </c>
      <c r="D364" s="4">
        <v>3158</v>
      </c>
      <c r="E364" s="4">
        <v>1388</v>
      </c>
      <c r="F364" s="4">
        <v>0</v>
      </c>
    </row>
    <row r="365" spans="1:6" ht="12.75" customHeight="1" x14ac:dyDescent="0.2">
      <c r="A365" s="3" t="s">
        <v>729</v>
      </c>
      <c r="B365" s="3" t="s">
        <v>730</v>
      </c>
      <c r="C365" s="4">
        <v>0</v>
      </c>
      <c r="D365" s="4">
        <v>8817.75</v>
      </c>
      <c r="E365" s="4">
        <v>8817.75</v>
      </c>
      <c r="F365" s="4">
        <v>0</v>
      </c>
    </row>
    <row r="366" spans="1:6" ht="12.75" customHeight="1" x14ac:dyDescent="0.2">
      <c r="A366" s="3" t="s">
        <v>731</v>
      </c>
      <c r="B366" s="3" t="s">
        <v>732</v>
      </c>
      <c r="C366" s="4">
        <v>0</v>
      </c>
      <c r="D366" s="4">
        <v>22864.23</v>
      </c>
      <c r="E366" s="4">
        <v>22864.23</v>
      </c>
      <c r="F366" s="4">
        <v>0</v>
      </c>
    </row>
    <row r="367" spans="1:6" ht="12.75" customHeight="1" x14ac:dyDescent="0.2">
      <c r="A367" s="3" t="s">
        <v>733</v>
      </c>
      <c r="B367" s="3" t="s">
        <v>734</v>
      </c>
      <c r="C367" s="4">
        <v>0</v>
      </c>
      <c r="D367" s="4">
        <v>6058.8</v>
      </c>
      <c r="E367" s="4">
        <v>6058.8</v>
      </c>
      <c r="F367" s="4">
        <v>0</v>
      </c>
    </row>
    <row r="368" spans="1:6" ht="12.75" customHeight="1" x14ac:dyDescent="0.2">
      <c r="A368" s="3" t="s">
        <v>735</v>
      </c>
      <c r="B368" s="3" t="s">
        <v>736</v>
      </c>
      <c r="C368" s="4">
        <v>656.5</v>
      </c>
      <c r="D368" s="4">
        <v>656.5</v>
      </c>
      <c r="E368" s="4">
        <v>0</v>
      </c>
      <c r="F368" s="4">
        <v>0</v>
      </c>
    </row>
    <row r="369" spans="1:6" ht="12.75" customHeight="1" x14ac:dyDescent="0.2">
      <c r="A369" s="3" t="s">
        <v>737</v>
      </c>
      <c r="B369" s="3" t="s">
        <v>738</v>
      </c>
      <c r="C369" s="4">
        <v>0</v>
      </c>
      <c r="D369" s="4">
        <v>372.63</v>
      </c>
      <c r="E369" s="4">
        <v>372.63</v>
      </c>
      <c r="F369" s="4">
        <v>0</v>
      </c>
    </row>
    <row r="370" spans="1:6" ht="12.75" customHeight="1" x14ac:dyDescent="0.2">
      <c r="A370" s="3" t="s">
        <v>739</v>
      </c>
      <c r="B370" s="3" t="s">
        <v>740</v>
      </c>
      <c r="C370" s="4">
        <v>0</v>
      </c>
      <c r="D370" s="4">
        <v>817.35</v>
      </c>
      <c r="E370" s="4">
        <v>817.35</v>
      </c>
      <c r="F370" s="4">
        <v>0</v>
      </c>
    </row>
    <row r="371" spans="1:6" ht="12.75" customHeight="1" x14ac:dyDescent="0.2">
      <c r="A371" s="3" t="s">
        <v>741</v>
      </c>
      <c r="B371" s="3" t="s">
        <v>742</v>
      </c>
      <c r="C371" s="4">
        <v>0</v>
      </c>
      <c r="D371" s="4">
        <v>51674.02</v>
      </c>
      <c r="E371" s="4">
        <v>51674.02</v>
      </c>
      <c r="F371" s="4">
        <v>0</v>
      </c>
    </row>
    <row r="372" spans="1:6" ht="12.75" customHeight="1" x14ac:dyDescent="0.2">
      <c r="A372" s="3" t="s">
        <v>743</v>
      </c>
      <c r="B372" s="3" t="s">
        <v>744</v>
      </c>
      <c r="C372" s="4">
        <v>0</v>
      </c>
      <c r="D372" s="4">
        <v>24.8</v>
      </c>
      <c r="E372" s="4">
        <v>24.8</v>
      </c>
      <c r="F372" s="4">
        <v>0</v>
      </c>
    </row>
    <row r="373" spans="1:6" ht="12.75" customHeight="1" x14ac:dyDescent="0.2">
      <c r="A373" s="3" t="s">
        <v>745</v>
      </c>
      <c r="B373" s="3" t="s">
        <v>746</v>
      </c>
      <c r="C373" s="4">
        <v>4187.79</v>
      </c>
      <c r="D373" s="4">
        <v>36542.15</v>
      </c>
      <c r="E373" s="4">
        <v>44694.400000000001</v>
      </c>
      <c r="F373" s="4">
        <v>12340.04</v>
      </c>
    </row>
    <row r="374" spans="1:6" ht="12.75" customHeight="1" x14ac:dyDescent="0.2">
      <c r="A374" s="3" t="s">
        <v>747</v>
      </c>
      <c r="B374" s="3" t="s">
        <v>748</v>
      </c>
      <c r="C374" s="4">
        <v>338.14</v>
      </c>
      <c r="D374" s="4">
        <v>6246.96</v>
      </c>
      <c r="E374" s="4">
        <v>5908.82</v>
      </c>
      <c r="F374" s="4">
        <v>0</v>
      </c>
    </row>
    <row r="375" spans="1:6" ht="12.75" customHeight="1" x14ac:dyDescent="0.2">
      <c r="A375" s="3" t="s">
        <v>749</v>
      </c>
      <c r="B375" s="3" t="s">
        <v>750</v>
      </c>
      <c r="C375" s="4">
        <v>9897.06</v>
      </c>
      <c r="D375" s="4">
        <v>9897.06</v>
      </c>
      <c r="E375" s="4">
        <v>0</v>
      </c>
      <c r="F375" s="4">
        <v>0</v>
      </c>
    </row>
    <row r="376" spans="1:6" ht="12.75" customHeight="1" x14ac:dyDescent="0.2">
      <c r="A376" s="3" t="s">
        <v>751</v>
      </c>
      <c r="B376" s="3" t="s">
        <v>752</v>
      </c>
      <c r="C376" s="4">
        <v>3245.5</v>
      </c>
      <c r="D376" s="4">
        <v>43890</v>
      </c>
      <c r="E376" s="4">
        <v>43880.5</v>
      </c>
      <c r="F376" s="4">
        <v>3236</v>
      </c>
    </row>
    <row r="377" spans="1:6" ht="12.75" customHeight="1" x14ac:dyDescent="0.2">
      <c r="A377" s="3" t="s">
        <v>753</v>
      </c>
      <c r="B377" s="3" t="s">
        <v>754</v>
      </c>
      <c r="C377" s="4">
        <v>28461.16</v>
      </c>
      <c r="D377" s="4">
        <v>48261.16</v>
      </c>
      <c r="E377" s="4">
        <v>19800</v>
      </c>
      <c r="F377" s="4">
        <v>0</v>
      </c>
    </row>
    <row r="378" spans="1:6" ht="12.75" customHeight="1" x14ac:dyDescent="0.2">
      <c r="A378" s="3" t="s">
        <v>755</v>
      </c>
      <c r="B378" s="3" t="s">
        <v>756</v>
      </c>
      <c r="C378" s="4">
        <v>775</v>
      </c>
      <c r="D378" s="4">
        <v>0</v>
      </c>
      <c r="E378" s="4">
        <v>0</v>
      </c>
      <c r="F378" s="4">
        <v>775</v>
      </c>
    </row>
    <row r="379" spans="1:6" ht="12.75" customHeight="1" x14ac:dyDescent="0.2">
      <c r="A379" s="3" t="s">
        <v>757</v>
      </c>
      <c r="B379" s="3" t="s">
        <v>758</v>
      </c>
      <c r="C379" s="4">
        <v>0</v>
      </c>
      <c r="D379" s="4">
        <v>335</v>
      </c>
      <c r="E379" s="4">
        <v>335</v>
      </c>
      <c r="F379" s="4">
        <v>0</v>
      </c>
    </row>
    <row r="380" spans="1:6" ht="12.75" customHeight="1" x14ac:dyDescent="0.2">
      <c r="A380" s="3" t="s">
        <v>759</v>
      </c>
      <c r="B380" s="3" t="s">
        <v>760</v>
      </c>
      <c r="C380" s="4">
        <v>0</v>
      </c>
      <c r="D380" s="4">
        <v>20515.25</v>
      </c>
      <c r="E380" s="4">
        <v>20882.66</v>
      </c>
      <c r="F380" s="4">
        <v>367.41</v>
      </c>
    </row>
    <row r="381" spans="1:6" ht="12.75" customHeight="1" x14ac:dyDescent="0.2">
      <c r="A381" s="3" t="s">
        <v>761</v>
      </c>
      <c r="B381" s="3" t="s">
        <v>762</v>
      </c>
      <c r="C381" s="4">
        <v>2600</v>
      </c>
      <c r="D381" s="4">
        <v>2600</v>
      </c>
      <c r="E381" s="4">
        <v>0</v>
      </c>
      <c r="F381" s="4">
        <v>0</v>
      </c>
    </row>
    <row r="382" spans="1:6" ht="12.75" customHeight="1" x14ac:dyDescent="0.2">
      <c r="A382" s="3" t="s">
        <v>763</v>
      </c>
      <c r="B382" s="3" t="s">
        <v>764</v>
      </c>
      <c r="C382" s="4">
        <v>0</v>
      </c>
      <c r="D382" s="4">
        <v>861.88</v>
      </c>
      <c r="E382" s="4">
        <v>861.88</v>
      </c>
      <c r="F382" s="4">
        <v>0</v>
      </c>
    </row>
    <row r="383" spans="1:6" ht="12.75" customHeight="1" x14ac:dyDescent="0.2">
      <c r="A383" s="3" t="s">
        <v>765</v>
      </c>
      <c r="B383" s="3" t="s">
        <v>766</v>
      </c>
      <c r="C383" s="4">
        <v>14169.27</v>
      </c>
      <c r="D383" s="4">
        <v>21024.77</v>
      </c>
      <c r="E383" s="4">
        <v>6855.5</v>
      </c>
      <c r="F383" s="4">
        <v>0</v>
      </c>
    </row>
    <row r="384" spans="1:6" ht="12.75" customHeight="1" x14ac:dyDescent="0.2">
      <c r="A384" s="3" t="s">
        <v>767</v>
      </c>
      <c r="B384" s="3" t="s">
        <v>768</v>
      </c>
      <c r="C384" s="4">
        <v>0</v>
      </c>
      <c r="D384" s="4">
        <v>1060</v>
      </c>
      <c r="E384" s="4">
        <v>1060</v>
      </c>
      <c r="F384" s="4">
        <v>0</v>
      </c>
    </row>
    <row r="385" spans="1:6" ht="12.75" customHeight="1" x14ac:dyDescent="0.2">
      <c r="A385" s="3" t="s">
        <v>769</v>
      </c>
      <c r="B385" s="3" t="s">
        <v>770</v>
      </c>
      <c r="C385" s="4">
        <v>0</v>
      </c>
      <c r="D385" s="4">
        <v>41730.800000000003</v>
      </c>
      <c r="E385" s="4">
        <v>41730.800000000003</v>
      </c>
      <c r="F385" s="4">
        <v>0</v>
      </c>
    </row>
    <row r="386" spans="1:6" ht="12.75" customHeight="1" x14ac:dyDescent="0.2">
      <c r="A386" s="3" t="s">
        <v>771</v>
      </c>
      <c r="B386" s="3" t="s">
        <v>772</v>
      </c>
      <c r="C386" s="4">
        <v>0</v>
      </c>
      <c r="D386" s="4">
        <v>10</v>
      </c>
      <c r="E386" s="4">
        <v>10</v>
      </c>
      <c r="F386" s="4">
        <v>0</v>
      </c>
    </row>
    <row r="387" spans="1:6" ht="12.75" customHeight="1" x14ac:dyDescent="0.2">
      <c r="A387" s="3" t="s">
        <v>773</v>
      </c>
      <c r="B387" s="3" t="s">
        <v>774</v>
      </c>
      <c r="C387" s="4">
        <v>3649.58</v>
      </c>
      <c r="D387" s="4">
        <v>4035.45</v>
      </c>
      <c r="E387" s="4">
        <v>385.87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1377.11</v>
      </c>
      <c r="D388" s="4">
        <v>535</v>
      </c>
      <c r="E388" s="4">
        <v>535</v>
      </c>
      <c r="F388" s="4">
        <v>1377.11</v>
      </c>
    </row>
    <row r="389" spans="1:6" ht="12.75" customHeight="1" x14ac:dyDescent="0.2">
      <c r="A389" s="3" t="s">
        <v>777</v>
      </c>
      <c r="B389" s="3" t="s">
        <v>778</v>
      </c>
      <c r="C389" s="4">
        <v>34.85</v>
      </c>
      <c r="D389" s="4">
        <v>0</v>
      </c>
      <c r="E389" s="4">
        <v>0</v>
      </c>
      <c r="F389" s="4">
        <v>34.85</v>
      </c>
    </row>
    <row r="390" spans="1:6" ht="12.75" customHeight="1" x14ac:dyDescent="0.2">
      <c r="A390" s="3" t="s">
        <v>779</v>
      </c>
      <c r="B390" s="3" t="s">
        <v>780</v>
      </c>
      <c r="C390" s="4">
        <v>0</v>
      </c>
      <c r="D390" s="4">
        <v>6489.2</v>
      </c>
      <c r="E390" s="4">
        <v>6489.2</v>
      </c>
      <c r="F390" s="4">
        <v>0</v>
      </c>
    </row>
    <row r="391" spans="1:6" ht="12.75" customHeight="1" x14ac:dyDescent="0.2">
      <c r="A391" s="3" t="s">
        <v>781</v>
      </c>
      <c r="B391" s="3" t="s">
        <v>782</v>
      </c>
      <c r="C391" s="4">
        <v>0</v>
      </c>
      <c r="D391" s="4">
        <v>15004</v>
      </c>
      <c r="E391" s="4">
        <v>15004</v>
      </c>
      <c r="F391" s="4">
        <v>0</v>
      </c>
    </row>
    <row r="392" spans="1:6" ht="12.75" customHeight="1" x14ac:dyDescent="0.2">
      <c r="A392" s="3" t="s">
        <v>783</v>
      </c>
      <c r="B392" s="3" t="s">
        <v>784</v>
      </c>
      <c r="C392" s="4">
        <v>5000</v>
      </c>
      <c r="D392" s="4">
        <v>5000</v>
      </c>
      <c r="E392" s="4">
        <v>0</v>
      </c>
      <c r="F392" s="4">
        <v>0</v>
      </c>
    </row>
    <row r="393" spans="1:6" ht="12.75" customHeight="1" x14ac:dyDescent="0.2">
      <c r="A393" s="3" t="s">
        <v>785</v>
      </c>
      <c r="B393" s="3" t="s">
        <v>786</v>
      </c>
      <c r="C393" s="4">
        <v>5043.42</v>
      </c>
      <c r="D393" s="4">
        <v>107884.41</v>
      </c>
      <c r="E393" s="4">
        <v>106443.87</v>
      </c>
      <c r="F393" s="4">
        <v>3602.88</v>
      </c>
    </row>
    <row r="394" spans="1:6" ht="12.75" customHeight="1" x14ac:dyDescent="0.2">
      <c r="A394" s="3" t="s">
        <v>787</v>
      </c>
      <c r="B394" s="3" t="s">
        <v>788</v>
      </c>
      <c r="C394" s="4">
        <v>4</v>
      </c>
      <c r="D394" s="4">
        <v>4</v>
      </c>
      <c r="E394" s="4">
        <v>0</v>
      </c>
      <c r="F394" s="4">
        <v>0</v>
      </c>
    </row>
    <row r="395" spans="1:6" ht="12.75" customHeight="1" x14ac:dyDescent="0.2">
      <c r="A395" s="3" t="s">
        <v>789</v>
      </c>
      <c r="B395" s="3" t="s">
        <v>790</v>
      </c>
      <c r="C395" s="4">
        <v>0</v>
      </c>
      <c r="D395" s="4">
        <v>1840</v>
      </c>
      <c r="E395" s="4">
        <v>1840</v>
      </c>
      <c r="F395" s="4">
        <v>0</v>
      </c>
    </row>
    <row r="396" spans="1:6" ht="12.75" customHeight="1" x14ac:dyDescent="0.2">
      <c r="A396" s="3" t="s">
        <v>791</v>
      </c>
      <c r="B396" s="3" t="s">
        <v>792</v>
      </c>
      <c r="C396" s="4">
        <v>0</v>
      </c>
      <c r="D396" s="4">
        <v>198</v>
      </c>
      <c r="E396" s="4">
        <v>318.7</v>
      </c>
      <c r="F396" s="4">
        <v>120.7</v>
      </c>
    </row>
    <row r="397" spans="1:6" ht="12.75" customHeight="1" x14ac:dyDescent="0.2">
      <c r="A397" s="3" t="s">
        <v>793</v>
      </c>
      <c r="B397" s="3" t="s">
        <v>794</v>
      </c>
      <c r="C397" s="4">
        <v>47311.01</v>
      </c>
      <c r="D397" s="4">
        <v>232187.35</v>
      </c>
      <c r="E397" s="4">
        <v>214730.6</v>
      </c>
      <c r="F397" s="4">
        <v>29854.26</v>
      </c>
    </row>
    <row r="398" spans="1:6" ht="12.75" customHeight="1" x14ac:dyDescent="0.2">
      <c r="A398" s="3" t="s">
        <v>795</v>
      </c>
      <c r="B398" s="3" t="s">
        <v>796</v>
      </c>
      <c r="C398" s="4">
        <v>591.15</v>
      </c>
      <c r="D398" s="4">
        <v>1386.15</v>
      </c>
      <c r="E398" s="4">
        <v>795</v>
      </c>
      <c r="F398" s="4">
        <v>0</v>
      </c>
    </row>
    <row r="399" spans="1:6" ht="12.75" customHeight="1" x14ac:dyDescent="0.2">
      <c r="A399" s="3" t="s">
        <v>797</v>
      </c>
      <c r="B399" s="3" t="s">
        <v>798</v>
      </c>
      <c r="C399" s="4">
        <v>1787.97</v>
      </c>
      <c r="D399" s="4">
        <v>0</v>
      </c>
      <c r="E399" s="4">
        <v>0</v>
      </c>
      <c r="F399" s="4">
        <v>1787.97</v>
      </c>
    </row>
    <row r="400" spans="1:6" ht="12.75" customHeight="1" x14ac:dyDescent="0.2">
      <c r="A400" s="3" t="s">
        <v>799</v>
      </c>
      <c r="B400" s="3" t="s">
        <v>800</v>
      </c>
      <c r="C400" s="4">
        <v>24771.599999999999</v>
      </c>
      <c r="D400" s="4">
        <v>25275.599999999999</v>
      </c>
      <c r="E400" s="4">
        <v>504</v>
      </c>
      <c r="F400" s="4">
        <v>0</v>
      </c>
    </row>
    <row r="401" spans="1:6" ht="12.75" customHeight="1" x14ac:dyDescent="0.2">
      <c r="A401" s="3" t="s">
        <v>801</v>
      </c>
      <c r="B401" s="3" t="s">
        <v>802</v>
      </c>
      <c r="C401" s="4">
        <v>0</v>
      </c>
      <c r="D401" s="4">
        <v>14.3</v>
      </c>
      <c r="E401" s="4">
        <v>14.3</v>
      </c>
      <c r="F401" s="4">
        <v>0</v>
      </c>
    </row>
    <row r="402" spans="1:6" ht="12.75" customHeight="1" x14ac:dyDescent="0.2">
      <c r="A402" s="3" t="s">
        <v>803</v>
      </c>
      <c r="B402" s="3" t="s">
        <v>804</v>
      </c>
      <c r="C402" s="4">
        <v>0</v>
      </c>
      <c r="D402" s="4">
        <v>231</v>
      </c>
      <c r="E402" s="4">
        <v>231</v>
      </c>
      <c r="F402" s="4">
        <v>0</v>
      </c>
    </row>
    <row r="403" spans="1:6" ht="12.75" customHeight="1" x14ac:dyDescent="0.2">
      <c r="A403" s="3" t="s">
        <v>805</v>
      </c>
      <c r="B403" s="3" t="s">
        <v>806</v>
      </c>
      <c r="C403" s="4">
        <v>0</v>
      </c>
      <c r="D403" s="4">
        <v>31232.15</v>
      </c>
      <c r="E403" s="4">
        <v>35360.15</v>
      </c>
      <c r="F403" s="4">
        <v>4128</v>
      </c>
    </row>
    <row r="404" spans="1:6" ht="12.75" customHeight="1" x14ac:dyDescent="0.2">
      <c r="A404" s="3" t="s">
        <v>807</v>
      </c>
      <c r="B404" s="3" t="s">
        <v>808</v>
      </c>
      <c r="C404" s="4">
        <v>0</v>
      </c>
      <c r="D404" s="4">
        <v>5445.84</v>
      </c>
      <c r="E404" s="4">
        <v>5445.84</v>
      </c>
      <c r="F404" s="4">
        <v>0</v>
      </c>
    </row>
    <row r="405" spans="1:6" ht="12.75" customHeight="1" x14ac:dyDescent="0.2">
      <c r="A405" s="3" t="s">
        <v>809</v>
      </c>
      <c r="B405" s="3" t="s">
        <v>810</v>
      </c>
      <c r="C405" s="4">
        <v>2925.73</v>
      </c>
      <c r="D405" s="4">
        <v>5039.25</v>
      </c>
      <c r="E405" s="4">
        <v>2113.52</v>
      </c>
      <c r="F405" s="4">
        <v>0</v>
      </c>
    </row>
    <row r="406" spans="1:6" ht="12.75" customHeight="1" x14ac:dyDescent="0.2">
      <c r="A406" s="3" t="s">
        <v>811</v>
      </c>
      <c r="B406" s="3" t="s">
        <v>812</v>
      </c>
      <c r="C406" s="4">
        <v>0</v>
      </c>
      <c r="D406" s="4">
        <v>12433.5</v>
      </c>
      <c r="E406" s="4">
        <v>12433.5</v>
      </c>
      <c r="F406" s="4">
        <v>0</v>
      </c>
    </row>
    <row r="407" spans="1:6" ht="12.75" customHeight="1" x14ac:dyDescent="0.2">
      <c r="A407" s="3" t="s">
        <v>813</v>
      </c>
      <c r="B407" s="3" t="s">
        <v>814</v>
      </c>
      <c r="C407" s="4">
        <v>0</v>
      </c>
      <c r="D407" s="4">
        <v>129</v>
      </c>
      <c r="E407" s="4">
        <v>129</v>
      </c>
      <c r="F407" s="4">
        <v>0</v>
      </c>
    </row>
    <row r="408" spans="1:6" ht="12.75" customHeight="1" x14ac:dyDescent="0.2">
      <c r="A408" s="3" t="s">
        <v>815</v>
      </c>
      <c r="B408" s="3" t="s">
        <v>816</v>
      </c>
      <c r="C408" s="4">
        <v>2655</v>
      </c>
      <c r="D408" s="4">
        <v>5362.8</v>
      </c>
      <c r="E408" s="4">
        <v>3729.3</v>
      </c>
      <c r="F408" s="4">
        <v>1021.5</v>
      </c>
    </row>
    <row r="409" spans="1:6" ht="12.75" customHeight="1" x14ac:dyDescent="0.2">
      <c r="A409" s="3" t="s">
        <v>817</v>
      </c>
      <c r="B409" s="3" t="s">
        <v>818</v>
      </c>
      <c r="C409" s="4">
        <v>0</v>
      </c>
      <c r="D409" s="4">
        <v>47.85</v>
      </c>
      <c r="E409" s="4">
        <v>47.85</v>
      </c>
      <c r="F409" s="4">
        <v>0</v>
      </c>
    </row>
    <row r="410" spans="1:6" ht="12.75" customHeight="1" x14ac:dyDescent="0.2">
      <c r="A410" s="3" t="s">
        <v>819</v>
      </c>
      <c r="B410" s="3" t="s">
        <v>820</v>
      </c>
      <c r="C410" s="4">
        <v>1109.27</v>
      </c>
      <c r="D410" s="4">
        <v>3100.88</v>
      </c>
      <c r="E410" s="4">
        <v>1991.61</v>
      </c>
      <c r="F410" s="4">
        <v>0</v>
      </c>
    </row>
    <row r="411" spans="1:6" ht="12.75" customHeight="1" x14ac:dyDescent="0.2">
      <c r="A411" s="3" t="s">
        <v>821</v>
      </c>
      <c r="B411" s="3" t="s">
        <v>822</v>
      </c>
      <c r="C411" s="4">
        <v>0</v>
      </c>
      <c r="D411" s="4">
        <v>1320</v>
      </c>
      <c r="E411" s="4">
        <v>1320</v>
      </c>
      <c r="F411" s="4">
        <v>0</v>
      </c>
    </row>
    <row r="412" spans="1:6" ht="12.75" customHeight="1" x14ac:dyDescent="0.2">
      <c r="A412" s="3" t="s">
        <v>823</v>
      </c>
      <c r="B412" s="3" t="s">
        <v>824</v>
      </c>
      <c r="C412" s="4">
        <v>441.67</v>
      </c>
      <c r="D412" s="4">
        <v>441.67</v>
      </c>
      <c r="E412" s="4">
        <v>0</v>
      </c>
      <c r="F412" s="4">
        <v>0</v>
      </c>
    </row>
    <row r="413" spans="1:6" ht="12.75" customHeight="1" x14ac:dyDescent="0.2">
      <c r="A413" s="3" t="s">
        <v>825</v>
      </c>
      <c r="B413" s="3" t="s">
        <v>826</v>
      </c>
      <c r="C413" s="4">
        <v>0</v>
      </c>
      <c r="D413" s="4">
        <v>38</v>
      </c>
      <c r="E413" s="4">
        <v>38</v>
      </c>
      <c r="F413" s="4">
        <v>0</v>
      </c>
    </row>
    <row r="414" spans="1:6" ht="12.75" customHeight="1" x14ac:dyDescent="0.2">
      <c r="A414" s="3" t="s">
        <v>827</v>
      </c>
      <c r="B414" s="3" t="s">
        <v>828</v>
      </c>
      <c r="C414" s="4">
        <v>0</v>
      </c>
      <c r="D414" s="4">
        <v>150</v>
      </c>
      <c r="E414" s="4">
        <v>150</v>
      </c>
      <c r="F414" s="4">
        <v>0</v>
      </c>
    </row>
    <row r="415" spans="1:6" ht="12.75" customHeight="1" x14ac:dyDescent="0.2">
      <c r="A415" s="3" t="s">
        <v>829</v>
      </c>
      <c r="B415" s="3" t="s">
        <v>830</v>
      </c>
      <c r="C415" s="4">
        <v>0</v>
      </c>
      <c r="D415" s="4">
        <v>1863.75</v>
      </c>
      <c r="E415" s="4">
        <v>1863.75</v>
      </c>
      <c r="F415" s="4">
        <v>0</v>
      </c>
    </row>
    <row r="416" spans="1:6" ht="12.75" customHeight="1" x14ac:dyDescent="0.2">
      <c r="A416" s="3" t="s">
        <v>831</v>
      </c>
      <c r="B416" s="3" t="s">
        <v>832</v>
      </c>
      <c r="C416" s="4">
        <v>0</v>
      </c>
      <c r="D416" s="4">
        <v>1570.74</v>
      </c>
      <c r="E416" s="4">
        <v>1570.74</v>
      </c>
      <c r="F416" s="4">
        <v>0</v>
      </c>
    </row>
    <row r="417" spans="1:6" ht="12.75" customHeight="1" x14ac:dyDescent="0.2">
      <c r="A417" s="3" t="s">
        <v>833</v>
      </c>
      <c r="B417" s="3" t="s">
        <v>834</v>
      </c>
      <c r="C417" s="4">
        <v>6813.63</v>
      </c>
      <c r="D417" s="4">
        <v>13132.45</v>
      </c>
      <c r="E417" s="4">
        <v>6318.82</v>
      </c>
      <c r="F417" s="4">
        <v>0</v>
      </c>
    </row>
    <row r="418" spans="1:6" ht="12.75" customHeight="1" x14ac:dyDescent="0.2">
      <c r="A418" s="3" t="s">
        <v>835</v>
      </c>
      <c r="B418" s="3" t="s">
        <v>836</v>
      </c>
      <c r="C418" s="4">
        <v>0</v>
      </c>
      <c r="D418" s="4">
        <v>3142.44</v>
      </c>
      <c r="E418" s="4">
        <v>3142.44</v>
      </c>
      <c r="F418" s="4">
        <v>0</v>
      </c>
    </row>
    <row r="419" spans="1:6" ht="12.75" customHeight="1" x14ac:dyDescent="0.2">
      <c r="A419" s="3" t="s">
        <v>837</v>
      </c>
      <c r="B419" s="3" t="s">
        <v>838</v>
      </c>
      <c r="C419" s="4">
        <v>1933.2</v>
      </c>
      <c r="D419" s="4">
        <v>13418.4</v>
      </c>
      <c r="E419" s="4">
        <v>11485.2</v>
      </c>
      <c r="F419" s="4">
        <v>0</v>
      </c>
    </row>
    <row r="420" spans="1:6" ht="12.75" customHeight="1" x14ac:dyDescent="0.2">
      <c r="A420" s="3" t="s">
        <v>839</v>
      </c>
      <c r="B420" s="3" t="s">
        <v>840</v>
      </c>
      <c r="C420" s="4">
        <v>2585.3000000000002</v>
      </c>
      <c r="D420" s="4">
        <v>34575.160000000003</v>
      </c>
      <c r="E420" s="4">
        <v>32183.38</v>
      </c>
      <c r="F420" s="4">
        <v>193.52</v>
      </c>
    </row>
    <row r="421" spans="1:6" ht="12.75" customHeight="1" x14ac:dyDescent="0.2">
      <c r="A421" s="3" t="s">
        <v>841</v>
      </c>
      <c r="B421" s="3" t="s">
        <v>842</v>
      </c>
      <c r="C421" s="4">
        <v>0</v>
      </c>
      <c r="D421" s="4">
        <v>3060.8</v>
      </c>
      <c r="E421" s="4">
        <v>3060.8</v>
      </c>
      <c r="F421" s="4">
        <v>0</v>
      </c>
    </row>
    <row r="422" spans="1:6" ht="12.75" customHeight="1" x14ac:dyDescent="0.2">
      <c r="A422" s="3" t="s">
        <v>843</v>
      </c>
      <c r="B422" s="3" t="s">
        <v>844</v>
      </c>
      <c r="C422" s="4">
        <v>0</v>
      </c>
      <c r="D422" s="4">
        <v>85</v>
      </c>
      <c r="E422" s="4">
        <v>85</v>
      </c>
      <c r="F422" s="4">
        <v>0</v>
      </c>
    </row>
    <row r="423" spans="1:6" ht="12.75" customHeight="1" x14ac:dyDescent="0.2">
      <c r="A423" s="3" t="s">
        <v>845</v>
      </c>
      <c r="B423" s="3" t="s">
        <v>846</v>
      </c>
      <c r="C423" s="4">
        <v>0</v>
      </c>
      <c r="D423" s="4">
        <v>1559.4</v>
      </c>
      <c r="E423" s="4">
        <v>1559.4</v>
      </c>
      <c r="F423" s="4">
        <v>0</v>
      </c>
    </row>
    <row r="424" spans="1:6" ht="12.75" customHeight="1" x14ac:dyDescent="0.2">
      <c r="A424" s="3" t="s">
        <v>847</v>
      </c>
      <c r="B424" s="3" t="s">
        <v>848</v>
      </c>
      <c r="C424" s="4">
        <v>400</v>
      </c>
      <c r="D424" s="4">
        <v>400</v>
      </c>
      <c r="E424" s="4">
        <v>0</v>
      </c>
      <c r="F424" s="4">
        <v>0</v>
      </c>
    </row>
    <row r="425" spans="1:6" ht="12.75" customHeight="1" x14ac:dyDescent="0.2">
      <c r="A425" s="3" t="s">
        <v>849</v>
      </c>
      <c r="B425" s="3" t="s">
        <v>850</v>
      </c>
      <c r="C425" s="4">
        <v>2100</v>
      </c>
      <c r="D425" s="4">
        <v>0</v>
      </c>
      <c r="E425" s="4">
        <v>0</v>
      </c>
      <c r="F425" s="4">
        <v>2100</v>
      </c>
    </row>
    <row r="426" spans="1:6" ht="12.75" customHeight="1" x14ac:dyDescent="0.2">
      <c r="A426" s="3" t="s">
        <v>851</v>
      </c>
      <c r="B426" s="3" t="s">
        <v>852</v>
      </c>
      <c r="C426" s="4">
        <v>0</v>
      </c>
      <c r="D426" s="4">
        <v>8082.52</v>
      </c>
      <c r="E426" s="4">
        <v>8082.52</v>
      </c>
      <c r="F426" s="4">
        <v>0</v>
      </c>
    </row>
    <row r="427" spans="1:6" ht="12.75" customHeight="1" x14ac:dyDescent="0.2">
      <c r="A427" s="3" t="s">
        <v>853</v>
      </c>
      <c r="B427" s="3" t="s">
        <v>854</v>
      </c>
      <c r="C427" s="4">
        <v>207.5</v>
      </c>
      <c r="D427" s="4">
        <v>0</v>
      </c>
      <c r="E427" s="4">
        <v>0</v>
      </c>
      <c r="F427" s="4">
        <v>207.5</v>
      </c>
    </row>
    <row r="428" spans="1:6" ht="12.75" customHeight="1" x14ac:dyDescent="0.2">
      <c r="A428" s="3" t="s">
        <v>855</v>
      </c>
      <c r="B428" s="3" t="s">
        <v>856</v>
      </c>
      <c r="C428" s="4">
        <v>2581.75</v>
      </c>
      <c r="D428" s="4">
        <v>2581.75</v>
      </c>
      <c r="E428" s="4">
        <v>0</v>
      </c>
      <c r="F428" s="4">
        <v>0</v>
      </c>
    </row>
    <row r="429" spans="1:6" ht="12.75" customHeight="1" x14ac:dyDescent="0.2">
      <c r="A429" s="3" t="s">
        <v>857</v>
      </c>
      <c r="B429" s="3" t="s">
        <v>858</v>
      </c>
      <c r="C429" s="4">
        <v>269.5</v>
      </c>
      <c r="D429" s="4">
        <v>0</v>
      </c>
      <c r="E429" s="4">
        <v>0</v>
      </c>
      <c r="F429" s="4">
        <v>269.5</v>
      </c>
    </row>
    <row r="430" spans="1:6" ht="12.75" customHeight="1" x14ac:dyDescent="0.2">
      <c r="A430" s="3" t="s">
        <v>859</v>
      </c>
      <c r="B430" s="3" t="s">
        <v>860</v>
      </c>
      <c r="C430" s="4">
        <v>0</v>
      </c>
      <c r="D430" s="4">
        <v>600.6</v>
      </c>
      <c r="E430" s="4">
        <v>600.6</v>
      </c>
      <c r="F430" s="4">
        <v>0</v>
      </c>
    </row>
    <row r="431" spans="1:6" ht="12.75" customHeight="1" x14ac:dyDescent="0.2">
      <c r="A431" s="3" t="s">
        <v>861</v>
      </c>
      <c r="B431" s="3" t="s">
        <v>862</v>
      </c>
      <c r="C431" s="4">
        <v>0</v>
      </c>
      <c r="D431" s="4">
        <v>2760</v>
      </c>
      <c r="E431" s="4">
        <v>2760</v>
      </c>
      <c r="F431" s="4">
        <v>0</v>
      </c>
    </row>
    <row r="432" spans="1:6" ht="12.75" customHeight="1" x14ac:dyDescent="0.2">
      <c r="A432" s="3" t="s">
        <v>863</v>
      </c>
      <c r="B432" s="3" t="s">
        <v>864</v>
      </c>
      <c r="C432" s="4">
        <v>0</v>
      </c>
      <c r="D432" s="4">
        <v>2474.79</v>
      </c>
      <c r="E432" s="4">
        <v>2474.79</v>
      </c>
      <c r="F432" s="4">
        <v>0</v>
      </c>
    </row>
    <row r="433" spans="1:6" ht="12.75" customHeight="1" x14ac:dyDescent="0.2">
      <c r="A433" s="3" t="s">
        <v>865</v>
      </c>
      <c r="B433" s="3" t="s">
        <v>866</v>
      </c>
      <c r="C433" s="4">
        <v>0</v>
      </c>
      <c r="D433" s="4">
        <v>2518.21</v>
      </c>
      <c r="E433" s="4">
        <v>2518.21</v>
      </c>
      <c r="F433" s="4">
        <v>0</v>
      </c>
    </row>
    <row r="434" spans="1:6" ht="12.75" customHeight="1" x14ac:dyDescent="0.2">
      <c r="A434" s="3" t="s">
        <v>867</v>
      </c>
      <c r="B434" s="3" t="s">
        <v>868</v>
      </c>
      <c r="C434" s="4">
        <v>0</v>
      </c>
      <c r="D434" s="4">
        <v>1720</v>
      </c>
      <c r="E434" s="4">
        <v>1720</v>
      </c>
      <c r="F434" s="4">
        <v>0</v>
      </c>
    </row>
    <row r="435" spans="1:6" ht="12.75" customHeight="1" x14ac:dyDescent="0.2">
      <c r="A435" s="3" t="s">
        <v>869</v>
      </c>
      <c r="B435" s="3" t="s">
        <v>870</v>
      </c>
      <c r="C435" s="4">
        <v>1921.55</v>
      </c>
      <c r="D435" s="4">
        <v>0</v>
      </c>
      <c r="E435" s="4">
        <v>0</v>
      </c>
      <c r="F435" s="4">
        <v>1921.55</v>
      </c>
    </row>
    <row r="436" spans="1:6" ht="12.75" customHeight="1" x14ac:dyDescent="0.2">
      <c r="A436" s="3" t="s">
        <v>871</v>
      </c>
      <c r="B436" s="3" t="s">
        <v>872</v>
      </c>
      <c r="C436" s="4">
        <v>0</v>
      </c>
      <c r="D436" s="4">
        <v>1800</v>
      </c>
      <c r="E436" s="4">
        <v>1800</v>
      </c>
      <c r="F436" s="4">
        <v>0</v>
      </c>
    </row>
    <row r="437" spans="1:6" ht="12.75" customHeight="1" x14ac:dyDescent="0.2">
      <c r="A437" s="3" t="s">
        <v>873</v>
      </c>
      <c r="B437" s="3" t="s">
        <v>874</v>
      </c>
      <c r="C437" s="4">
        <v>0</v>
      </c>
      <c r="D437" s="4">
        <v>150</v>
      </c>
      <c r="E437" s="4">
        <v>150</v>
      </c>
      <c r="F437" s="4">
        <v>0</v>
      </c>
    </row>
    <row r="438" spans="1:6" ht="12.75" customHeight="1" x14ac:dyDescent="0.2">
      <c r="A438" s="3" t="s">
        <v>875</v>
      </c>
      <c r="B438" s="3" t="s">
        <v>876</v>
      </c>
      <c r="C438" s="4">
        <v>0</v>
      </c>
      <c r="D438" s="4">
        <v>2431.04</v>
      </c>
      <c r="E438" s="4">
        <v>2431.04</v>
      </c>
      <c r="F438" s="4">
        <v>0</v>
      </c>
    </row>
    <row r="439" spans="1:6" ht="12.75" customHeight="1" x14ac:dyDescent="0.2">
      <c r="A439" s="3" t="s">
        <v>877</v>
      </c>
      <c r="B439" s="3" t="s">
        <v>878</v>
      </c>
      <c r="C439" s="4">
        <v>-665</v>
      </c>
      <c r="D439" s="4">
        <v>0</v>
      </c>
      <c r="E439" s="4">
        <v>0</v>
      </c>
      <c r="F439" s="4">
        <v>-665</v>
      </c>
    </row>
    <row r="440" spans="1:6" ht="12.75" customHeight="1" x14ac:dyDescent="0.2">
      <c r="A440" s="3" t="s">
        <v>879</v>
      </c>
      <c r="B440" s="3" t="s">
        <v>880</v>
      </c>
      <c r="C440" s="4">
        <v>0</v>
      </c>
      <c r="D440" s="4">
        <v>3000</v>
      </c>
      <c r="E440" s="4">
        <v>3000</v>
      </c>
      <c r="F440" s="4">
        <v>0</v>
      </c>
    </row>
    <row r="441" spans="1:6" ht="12.75" customHeight="1" x14ac:dyDescent="0.2">
      <c r="A441" s="3" t="s">
        <v>881</v>
      </c>
      <c r="B441" s="3" t="s">
        <v>882</v>
      </c>
      <c r="C441" s="4">
        <v>0</v>
      </c>
      <c r="D441" s="4">
        <v>22720.75</v>
      </c>
      <c r="E441" s="4">
        <v>22720.75</v>
      </c>
      <c r="F441" s="4">
        <v>0</v>
      </c>
    </row>
    <row r="442" spans="1:6" ht="12.75" customHeight="1" x14ac:dyDescent="0.2">
      <c r="A442" s="3" t="s">
        <v>883</v>
      </c>
      <c r="B442" s="3" t="s">
        <v>884</v>
      </c>
      <c r="C442" s="4">
        <v>0</v>
      </c>
      <c r="D442" s="4">
        <v>308.10000000000002</v>
      </c>
      <c r="E442" s="4">
        <v>308.10000000000002</v>
      </c>
      <c r="F442" s="4">
        <v>0</v>
      </c>
    </row>
    <row r="443" spans="1:6" ht="12.75" customHeight="1" x14ac:dyDescent="0.2">
      <c r="A443" s="3" t="s">
        <v>885</v>
      </c>
      <c r="B443" s="3" t="s">
        <v>886</v>
      </c>
      <c r="C443" s="4">
        <v>0</v>
      </c>
      <c r="D443" s="4">
        <v>3690</v>
      </c>
      <c r="E443" s="4">
        <v>3690</v>
      </c>
      <c r="F443" s="4">
        <v>0</v>
      </c>
    </row>
    <row r="444" spans="1:6" ht="12.75" customHeight="1" x14ac:dyDescent="0.2">
      <c r="A444" s="3" t="s">
        <v>887</v>
      </c>
      <c r="B444" s="3" t="s">
        <v>888</v>
      </c>
      <c r="C444" s="4">
        <v>0</v>
      </c>
      <c r="D444" s="4">
        <v>871.2</v>
      </c>
      <c r="E444" s="4">
        <v>871.2</v>
      </c>
      <c r="F444" s="4">
        <v>0</v>
      </c>
    </row>
    <row r="445" spans="1:6" ht="12.75" customHeight="1" x14ac:dyDescent="0.2">
      <c r="A445" s="3" t="s">
        <v>889</v>
      </c>
      <c r="B445" s="3" t="s">
        <v>890</v>
      </c>
      <c r="C445" s="4">
        <v>0</v>
      </c>
      <c r="D445" s="4">
        <v>796</v>
      </c>
      <c r="E445" s="4">
        <v>796</v>
      </c>
      <c r="F445" s="4">
        <v>0</v>
      </c>
    </row>
    <row r="446" spans="1:6" ht="12.75" customHeight="1" x14ac:dyDescent="0.2">
      <c r="A446" s="3" t="s">
        <v>891</v>
      </c>
      <c r="B446" s="3" t="s">
        <v>892</v>
      </c>
      <c r="C446" s="4">
        <v>377</v>
      </c>
      <c r="D446" s="4">
        <v>377</v>
      </c>
      <c r="E446" s="4">
        <v>0</v>
      </c>
      <c r="F446" s="4">
        <v>0</v>
      </c>
    </row>
    <row r="447" spans="1:6" ht="12.75" customHeight="1" x14ac:dyDescent="0.2">
      <c r="A447" s="3" t="s">
        <v>893</v>
      </c>
      <c r="B447" s="3" t="s">
        <v>894</v>
      </c>
      <c r="C447" s="4">
        <v>0</v>
      </c>
      <c r="D447" s="4">
        <v>4803.8</v>
      </c>
      <c r="E447" s="4">
        <v>4803.8</v>
      </c>
      <c r="F447" s="4">
        <v>0</v>
      </c>
    </row>
    <row r="448" spans="1:6" ht="12.75" customHeight="1" x14ac:dyDescent="0.2">
      <c r="A448" s="3" t="s">
        <v>895</v>
      </c>
      <c r="B448" s="3" t="s">
        <v>896</v>
      </c>
      <c r="C448" s="4">
        <v>0</v>
      </c>
      <c r="D448" s="4">
        <v>484</v>
      </c>
      <c r="E448" s="4">
        <v>2034</v>
      </c>
      <c r="F448" s="4">
        <v>1550</v>
      </c>
    </row>
    <row r="449" spans="1:6" ht="12.75" customHeight="1" x14ac:dyDescent="0.2">
      <c r="A449" s="3" t="s">
        <v>897</v>
      </c>
      <c r="B449" s="3" t="s">
        <v>898</v>
      </c>
      <c r="C449" s="4">
        <v>1855</v>
      </c>
      <c r="D449" s="4">
        <v>1855</v>
      </c>
      <c r="E449" s="4">
        <v>0</v>
      </c>
      <c r="F449" s="4">
        <v>0</v>
      </c>
    </row>
    <row r="450" spans="1:6" ht="12.75" customHeight="1" x14ac:dyDescent="0.2">
      <c r="A450" s="3" t="s">
        <v>899</v>
      </c>
      <c r="B450" s="3" t="s">
        <v>900</v>
      </c>
      <c r="C450" s="4">
        <v>789.07</v>
      </c>
      <c r="D450" s="4">
        <v>789.07</v>
      </c>
      <c r="E450" s="4">
        <v>0</v>
      </c>
      <c r="F450" s="4">
        <v>0</v>
      </c>
    </row>
    <row r="451" spans="1:6" ht="12.75" customHeight="1" x14ac:dyDescent="0.2">
      <c r="A451" s="3" t="s">
        <v>901</v>
      </c>
      <c r="B451" s="3" t="s">
        <v>902</v>
      </c>
      <c r="C451" s="4">
        <v>426</v>
      </c>
      <c r="D451" s="4">
        <v>426</v>
      </c>
      <c r="E451" s="4">
        <v>0</v>
      </c>
      <c r="F451" s="4">
        <v>0</v>
      </c>
    </row>
    <row r="452" spans="1:6" ht="12.75" customHeight="1" x14ac:dyDescent="0.2">
      <c r="A452" s="3" t="s">
        <v>903</v>
      </c>
      <c r="B452" s="3" t="s">
        <v>904</v>
      </c>
      <c r="C452" s="4">
        <v>1512</v>
      </c>
      <c r="D452" s="4">
        <v>0</v>
      </c>
      <c r="E452" s="4">
        <v>0</v>
      </c>
      <c r="F452" s="4">
        <v>1512</v>
      </c>
    </row>
    <row r="453" spans="1:6" ht="12.75" customHeight="1" x14ac:dyDescent="0.2">
      <c r="A453" s="3" t="s">
        <v>905</v>
      </c>
      <c r="B453" s="3" t="s">
        <v>906</v>
      </c>
      <c r="C453" s="4">
        <v>0</v>
      </c>
      <c r="D453" s="4">
        <v>3692.1</v>
      </c>
      <c r="E453" s="4">
        <v>3692.1</v>
      </c>
      <c r="F453" s="4">
        <v>0</v>
      </c>
    </row>
    <row r="454" spans="1:6" ht="12.75" customHeight="1" x14ac:dyDescent="0.2">
      <c r="A454" s="3" t="s">
        <v>907</v>
      </c>
      <c r="B454" s="3" t="s">
        <v>908</v>
      </c>
      <c r="C454" s="4">
        <v>0</v>
      </c>
      <c r="D454" s="4">
        <v>2862.5</v>
      </c>
      <c r="E454" s="4">
        <v>2862.5</v>
      </c>
      <c r="F454" s="4">
        <v>0</v>
      </c>
    </row>
    <row r="455" spans="1:6" ht="12.75" customHeight="1" x14ac:dyDescent="0.2">
      <c r="A455" s="3" t="s">
        <v>909</v>
      </c>
      <c r="B455" s="3" t="s">
        <v>910</v>
      </c>
      <c r="C455" s="4">
        <v>0</v>
      </c>
      <c r="D455" s="4">
        <v>160</v>
      </c>
      <c r="E455" s="4">
        <v>160</v>
      </c>
      <c r="F455" s="4">
        <v>0</v>
      </c>
    </row>
    <row r="456" spans="1:6" ht="12.75" customHeight="1" x14ac:dyDescent="0.2">
      <c r="A456" s="3" t="s">
        <v>911</v>
      </c>
      <c r="B456" s="3" t="s">
        <v>912</v>
      </c>
      <c r="C456" s="4">
        <v>1885.4</v>
      </c>
      <c r="D456" s="4">
        <v>0</v>
      </c>
      <c r="E456" s="4">
        <v>2159</v>
      </c>
      <c r="F456" s="4">
        <v>4044.4</v>
      </c>
    </row>
    <row r="457" spans="1:6" ht="12.75" customHeight="1" x14ac:dyDescent="0.2">
      <c r="A457" s="3" t="s">
        <v>913</v>
      </c>
      <c r="B457" s="3" t="s">
        <v>914</v>
      </c>
      <c r="C457" s="4">
        <v>0</v>
      </c>
      <c r="D457" s="4">
        <v>30400.99</v>
      </c>
      <c r="E457" s="4">
        <v>30400.99</v>
      </c>
      <c r="F457" s="4">
        <v>0</v>
      </c>
    </row>
    <row r="458" spans="1:6" ht="12.75" customHeight="1" x14ac:dyDescent="0.2">
      <c r="A458" s="3" t="s">
        <v>915</v>
      </c>
      <c r="B458" s="3" t="s">
        <v>916</v>
      </c>
      <c r="C458" s="4">
        <v>0</v>
      </c>
      <c r="D458" s="4">
        <v>2650</v>
      </c>
      <c r="E458" s="4">
        <v>2650</v>
      </c>
      <c r="F458" s="4">
        <v>0</v>
      </c>
    </row>
    <row r="459" spans="1:6" ht="12.75" customHeight="1" x14ac:dyDescent="0.2">
      <c r="A459" s="3" t="s">
        <v>917</v>
      </c>
      <c r="B459" s="3" t="s">
        <v>918</v>
      </c>
      <c r="C459" s="4">
        <v>845.7</v>
      </c>
      <c r="D459" s="4">
        <v>0</v>
      </c>
      <c r="E459" s="4">
        <v>0</v>
      </c>
      <c r="F459" s="4">
        <v>845.7</v>
      </c>
    </row>
    <row r="460" spans="1:6" ht="12.75" customHeight="1" x14ac:dyDescent="0.2">
      <c r="A460" s="3" t="s">
        <v>919</v>
      </c>
      <c r="B460" s="3" t="s">
        <v>920</v>
      </c>
      <c r="C460" s="4">
        <v>0</v>
      </c>
      <c r="D460" s="4">
        <v>5880</v>
      </c>
      <c r="E460" s="4">
        <v>5880</v>
      </c>
      <c r="F460" s="4">
        <v>0</v>
      </c>
    </row>
    <row r="461" spans="1:6" ht="12.75" customHeight="1" x14ac:dyDescent="0.2">
      <c r="A461" s="3" t="s">
        <v>921</v>
      </c>
      <c r="B461" s="3" t="s">
        <v>922</v>
      </c>
      <c r="C461" s="4">
        <v>0</v>
      </c>
      <c r="D461" s="4">
        <v>207.9</v>
      </c>
      <c r="E461" s="4">
        <v>207.9</v>
      </c>
      <c r="F461" s="4">
        <v>0</v>
      </c>
    </row>
    <row r="462" spans="1:6" ht="12.75" customHeight="1" x14ac:dyDescent="0.2">
      <c r="A462" s="3" t="s">
        <v>923</v>
      </c>
      <c r="B462" s="3" t="s">
        <v>924</v>
      </c>
      <c r="C462" s="4">
        <v>1615</v>
      </c>
      <c r="D462" s="4">
        <v>0</v>
      </c>
      <c r="E462" s="4">
        <v>0</v>
      </c>
      <c r="F462" s="4">
        <v>1615</v>
      </c>
    </row>
    <row r="463" spans="1:6" ht="12.75" customHeight="1" x14ac:dyDescent="0.2">
      <c r="A463" s="3" t="s">
        <v>925</v>
      </c>
      <c r="B463" s="3" t="s">
        <v>926</v>
      </c>
      <c r="C463" s="4">
        <v>4200</v>
      </c>
      <c r="D463" s="4">
        <v>4200</v>
      </c>
      <c r="E463" s="4">
        <v>0</v>
      </c>
      <c r="F463" s="4">
        <v>0</v>
      </c>
    </row>
    <row r="464" spans="1:6" ht="12.75" customHeight="1" x14ac:dyDescent="0.2">
      <c r="A464" s="3" t="s">
        <v>927</v>
      </c>
      <c r="B464" s="3" t="s">
        <v>928</v>
      </c>
      <c r="C464" s="4">
        <v>0</v>
      </c>
      <c r="D464" s="4">
        <v>199</v>
      </c>
      <c r="E464" s="4">
        <v>199</v>
      </c>
      <c r="F464" s="4">
        <v>0</v>
      </c>
    </row>
    <row r="465" spans="1:6" ht="12.75" customHeight="1" x14ac:dyDescent="0.2">
      <c r="A465" s="3" t="s">
        <v>929</v>
      </c>
      <c r="B465" s="3" t="s">
        <v>930</v>
      </c>
      <c r="C465" s="4">
        <v>0</v>
      </c>
      <c r="D465" s="4">
        <v>3299.67</v>
      </c>
      <c r="E465" s="4">
        <v>3445.66</v>
      </c>
      <c r="F465" s="4">
        <v>145.99</v>
      </c>
    </row>
    <row r="466" spans="1:6" ht="12.75" customHeight="1" x14ac:dyDescent="0.2">
      <c r="A466" s="3" t="s">
        <v>931</v>
      </c>
      <c r="B466" s="3" t="s">
        <v>932</v>
      </c>
      <c r="C466" s="4">
        <v>300</v>
      </c>
      <c r="D466" s="4">
        <v>3600</v>
      </c>
      <c r="E466" s="4">
        <v>3600</v>
      </c>
      <c r="F466" s="4">
        <v>300</v>
      </c>
    </row>
    <row r="467" spans="1:6" ht="12.75" customHeight="1" x14ac:dyDescent="0.2">
      <c r="A467" s="3" t="s">
        <v>933</v>
      </c>
      <c r="B467" s="3" t="s">
        <v>934</v>
      </c>
      <c r="C467" s="4">
        <v>4932</v>
      </c>
      <c r="D467" s="4">
        <v>242615.42</v>
      </c>
      <c r="E467" s="4">
        <v>246208.42</v>
      </c>
      <c r="F467" s="4">
        <v>8525</v>
      </c>
    </row>
    <row r="468" spans="1:6" ht="12.75" customHeight="1" x14ac:dyDescent="0.2">
      <c r="A468" s="3" t="s">
        <v>935</v>
      </c>
      <c r="B468" s="3" t="s">
        <v>936</v>
      </c>
      <c r="C468" s="4">
        <v>0</v>
      </c>
      <c r="D468" s="4">
        <v>2906.66</v>
      </c>
      <c r="E468" s="4">
        <v>2906.66</v>
      </c>
      <c r="F468" s="4">
        <v>0</v>
      </c>
    </row>
    <row r="469" spans="1:6" ht="12.75" customHeight="1" x14ac:dyDescent="0.2">
      <c r="A469" s="3" t="s">
        <v>937</v>
      </c>
      <c r="B469" s="3" t="s">
        <v>938</v>
      </c>
      <c r="C469" s="4">
        <v>1370.66</v>
      </c>
      <c r="D469" s="4">
        <v>79885.3</v>
      </c>
      <c r="E469" s="4">
        <v>79780.7</v>
      </c>
      <c r="F469" s="4">
        <v>1266.06</v>
      </c>
    </row>
    <row r="470" spans="1:6" ht="12.75" customHeight="1" x14ac:dyDescent="0.2">
      <c r="A470" s="3" t="s">
        <v>939</v>
      </c>
      <c r="B470" s="3" t="s">
        <v>940</v>
      </c>
      <c r="C470" s="4">
        <v>644</v>
      </c>
      <c r="D470" s="4">
        <v>0</v>
      </c>
      <c r="E470" s="4">
        <v>0</v>
      </c>
      <c r="F470" s="4">
        <v>644</v>
      </c>
    </row>
    <row r="471" spans="1:6" ht="12.75" customHeight="1" x14ac:dyDescent="0.2">
      <c r="A471" s="3" t="s">
        <v>941</v>
      </c>
      <c r="B471" s="3" t="s">
        <v>942</v>
      </c>
      <c r="C471" s="4">
        <v>720</v>
      </c>
      <c r="D471" s="4">
        <v>720</v>
      </c>
      <c r="E471" s="4">
        <v>0</v>
      </c>
      <c r="F471" s="4">
        <v>0</v>
      </c>
    </row>
    <row r="472" spans="1:6" ht="12.75" customHeight="1" x14ac:dyDescent="0.2">
      <c r="A472" s="3" t="s">
        <v>943</v>
      </c>
      <c r="B472" s="3" t="s">
        <v>944</v>
      </c>
      <c r="C472" s="4">
        <v>204</v>
      </c>
      <c r="D472" s="4">
        <v>0</v>
      </c>
      <c r="E472" s="4">
        <v>0</v>
      </c>
      <c r="F472" s="4">
        <v>204</v>
      </c>
    </row>
    <row r="473" spans="1:6" ht="12.75" customHeight="1" x14ac:dyDescent="0.2">
      <c r="A473" s="3" t="s">
        <v>945</v>
      </c>
      <c r="B473" s="3" t="s">
        <v>946</v>
      </c>
      <c r="C473" s="4">
        <v>510</v>
      </c>
      <c r="D473" s="4">
        <v>0</v>
      </c>
      <c r="E473" s="4">
        <v>0</v>
      </c>
      <c r="F473" s="4">
        <v>510</v>
      </c>
    </row>
    <row r="474" spans="1:6" ht="12.75" customHeight="1" x14ac:dyDescent="0.2">
      <c r="A474" s="3" t="s">
        <v>947</v>
      </c>
      <c r="B474" s="3" t="s">
        <v>948</v>
      </c>
      <c r="C474" s="4">
        <v>100</v>
      </c>
      <c r="D474" s="4">
        <v>1018</v>
      </c>
      <c r="E474" s="4">
        <v>918</v>
      </c>
      <c r="F474" s="4">
        <v>0</v>
      </c>
    </row>
    <row r="475" spans="1:6" ht="12.75" customHeight="1" x14ac:dyDescent="0.2">
      <c r="A475" s="3" t="s">
        <v>949</v>
      </c>
      <c r="B475" s="3" t="s">
        <v>950</v>
      </c>
      <c r="C475" s="4">
        <v>0</v>
      </c>
      <c r="D475" s="4">
        <v>3395</v>
      </c>
      <c r="E475" s="4">
        <v>3395</v>
      </c>
      <c r="F475" s="4">
        <v>0</v>
      </c>
    </row>
    <row r="476" spans="1:6" ht="12.75" customHeight="1" x14ac:dyDescent="0.2">
      <c r="A476" s="3" t="s">
        <v>951</v>
      </c>
      <c r="B476" s="3" t="s">
        <v>952</v>
      </c>
      <c r="C476" s="4">
        <v>2660</v>
      </c>
      <c r="D476" s="4">
        <v>0</v>
      </c>
      <c r="E476" s="4">
        <v>0</v>
      </c>
      <c r="F476" s="4">
        <v>2660</v>
      </c>
    </row>
    <row r="477" spans="1:6" ht="12.75" customHeight="1" x14ac:dyDescent="0.2">
      <c r="A477" s="3" t="s">
        <v>953</v>
      </c>
      <c r="B477" s="3" t="s">
        <v>954</v>
      </c>
      <c r="C477" s="4">
        <v>0</v>
      </c>
      <c r="D477" s="4">
        <v>2146.08</v>
      </c>
      <c r="E477" s="4">
        <v>2146.08</v>
      </c>
      <c r="F477" s="4">
        <v>0</v>
      </c>
    </row>
    <row r="478" spans="1:6" ht="12.75" customHeight="1" x14ac:dyDescent="0.2">
      <c r="A478" s="3" t="s">
        <v>955</v>
      </c>
      <c r="B478" s="3" t="s">
        <v>956</v>
      </c>
      <c r="C478" s="4">
        <v>0</v>
      </c>
      <c r="D478" s="4">
        <v>19398</v>
      </c>
      <c r="E478" s="4">
        <v>19398</v>
      </c>
      <c r="F478" s="4">
        <v>0</v>
      </c>
    </row>
    <row r="479" spans="1:6" ht="12.75" customHeight="1" x14ac:dyDescent="0.2">
      <c r="A479" s="3" t="s">
        <v>957</v>
      </c>
      <c r="B479" s="3" t="s">
        <v>958</v>
      </c>
      <c r="C479" s="4">
        <v>0</v>
      </c>
      <c r="D479" s="4">
        <v>1802.55</v>
      </c>
      <c r="E479" s="4">
        <v>1802.55</v>
      </c>
      <c r="F479" s="4">
        <v>0</v>
      </c>
    </row>
    <row r="480" spans="1:6" ht="12.75" customHeight="1" x14ac:dyDescent="0.2">
      <c r="A480" s="3" t="s">
        <v>959</v>
      </c>
      <c r="B480" s="3" t="s">
        <v>960</v>
      </c>
      <c r="C480" s="4">
        <v>0</v>
      </c>
      <c r="D480" s="4">
        <v>17379.62</v>
      </c>
      <c r="E480" s="4">
        <v>20193.12</v>
      </c>
      <c r="F480" s="4">
        <v>2813.5</v>
      </c>
    </row>
    <row r="481" spans="1:6" ht="12.75" customHeight="1" x14ac:dyDescent="0.2">
      <c r="A481" s="3" t="s">
        <v>961</v>
      </c>
      <c r="B481" s="3" t="s">
        <v>962</v>
      </c>
      <c r="C481" s="4">
        <v>0</v>
      </c>
      <c r="D481" s="4">
        <v>638</v>
      </c>
      <c r="E481" s="4">
        <v>638</v>
      </c>
      <c r="F481" s="4">
        <v>0</v>
      </c>
    </row>
    <row r="482" spans="1:6" ht="12.75" customHeight="1" x14ac:dyDescent="0.2">
      <c r="A482" s="3" t="s">
        <v>963</v>
      </c>
      <c r="B482" s="3" t="s">
        <v>964</v>
      </c>
      <c r="C482" s="4">
        <v>0</v>
      </c>
      <c r="D482" s="4">
        <v>1800.25</v>
      </c>
      <c r="E482" s="4">
        <v>1800.25</v>
      </c>
      <c r="F482" s="4">
        <v>0</v>
      </c>
    </row>
    <row r="483" spans="1:6" ht="12.75" customHeight="1" x14ac:dyDescent="0.2">
      <c r="A483" s="3" t="s">
        <v>965</v>
      </c>
      <c r="B483" s="3" t="s">
        <v>966</v>
      </c>
      <c r="C483" s="4">
        <v>0</v>
      </c>
      <c r="D483" s="4">
        <v>1008.6</v>
      </c>
      <c r="E483" s="4">
        <v>1008.6</v>
      </c>
      <c r="F483" s="4">
        <v>0</v>
      </c>
    </row>
    <row r="484" spans="1:6" ht="12.75" customHeight="1" x14ac:dyDescent="0.2">
      <c r="A484" s="3" t="s">
        <v>967</v>
      </c>
      <c r="B484" s="3" t="s">
        <v>968</v>
      </c>
      <c r="C484" s="4">
        <v>0</v>
      </c>
      <c r="D484" s="4">
        <v>3100</v>
      </c>
      <c r="E484" s="4">
        <v>3100</v>
      </c>
      <c r="F484" s="4">
        <v>0</v>
      </c>
    </row>
    <row r="485" spans="1:6" ht="12.75" customHeight="1" x14ac:dyDescent="0.2">
      <c r="A485" s="3" t="s">
        <v>969</v>
      </c>
      <c r="B485" s="3" t="s">
        <v>970</v>
      </c>
      <c r="C485" s="4">
        <v>0</v>
      </c>
      <c r="D485" s="4">
        <v>12383</v>
      </c>
      <c r="E485" s="4">
        <v>13383</v>
      </c>
      <c r="F485" s="4">
        <v>1000</v>
      </c>
    </row>
    <row r="486" spans="1:6" ht="12.75" customHeight="1" x14ac:dyDescent="0.2">
      <c r="A486" s="3" t="s">
        <v>971</v>
      </c>
      <c r="B486" s="3" t="s">
        <v>972</v>
      </c>
      <c r="C486" s="4">
        <v>0</v>
      </c>
      <c r="D486" s="4">
        <v>900.84</v>
      </c>
      <c r="E486" s="4">
        <v>900.84</v>
      </c>
      <c r="F486" s="4">
        <v>0</v>
      </c>
    </row>
    <row r="487" spans="1:6" ht="12.75" customHeight="1" x14ac:dyDescent="0.2">
      <c r="A487" s="3" t="s">
        <v>973</v>
      </c>
      <c r="B487" s="3" t="s">
        <v>974</v>
      </c>
      <c r="C487" s="4">
        <v>625</v>
      </c>
      <c r="D487" s="4">
        <v>0</v>
      </c>
      <c r="E487" s="4">
        <v>0</v>
      </c>
      <c r="F487" s="4">
        <v>625</v>
      </c>
    </row>
    <row r="488" spans="1:6" ht="12.75" customHeight="1" x14ac:dyDescent="0.2">
      <c r="A488" s="3" t="s">
        <v>975</v>
      </c>
      <c r="B488" s="3" t="s">
        <v>976</v>
      </c>
      <c r="C488" s="4">
        <v>3083</v>
      </c>
      <c r="D488" s="4">
        <v>17749.63</v>
      </c>
      <c r="E488" s="4">
        <v>17749.63</v>
      </c>
      <c r="F488" s="4">
        <v>3083</v>
      </c>
    </row>
    <row r="489" spans="1:6" ht="12.75" customHeight="1" x14ac:dyDescent="0.2">
      <c r="A489" s="3" t="s">
        <v>977</v>
      </c>
      <c r="B489" s="3" t="s">
        <v>978</v>
      </c>
      <c r="C489" s="4">
        <v>0</v>
      </c>
      <c r="D489" s="4">
        <v>2700</v>
      </c>
      <c r="E489" s="4">
        <v>2700</v>
      </c>
      <c r="F489" s="4">
        <v>0</v>
      </c>
    </row>
    <row r="490" spans="1:6" ht="12.75" customHeight="1" x14ac:dyDescent="0.2">
      <c r="A490" s="3" t="s">
        <v>979</v>
      </c>
      <c r="B490" s="3" t="s">
        <v>980</v>
      </c>
      <c r="C490" s="4">
        <v>0</v>
      </c>
      <c r="D490" s="4">
        <v>765</v>
      </c>
      <c r="E490" s="4">
        <v>765</v>
      </c>
      <c r="F490" s="4">
        <v>0</v>
      </c>
    </row>
    <row r="491" spans="1:6" ht="12.75" customHeight="1" x14ac:dyDescent="0.2">
      <c r="A491" s="3" t="s">
        <v>981</v>
      </c>
      <c r="B491" s="3" t="s">
        <v>982</v>
      </c>
      <c r="C491" s="4">
        <v>6.43</v>
      </c>
      <c r="D491" s="4">
        <v>6.43</v>
      </c>
      <c r="E491" s="4">
        <v>0</v>
      </c>
      <c r="F491" s="4">
        <v>0</v>
      </c>
    </row>
    <row r="492" spans="1:6" ht="12.75" customHeight="1" x14ac:dyDescent="0.2">
      <c r="A492" s="3" t="s">
        <v>983</v>
      </c>
      <c r="B492" s="3" t="s">
        <v>984</v>
      </c>
      <c r="C492" s="4">
        <v>0</v>
      </c>
      <c r="D492" s="4">
        <v>255.4</v>
      </c>
      <c r="E492" s="4">
        <v>255.4</v>
      </c>
      <c r="F492" s="4">
        <v>0</v>
      </c>
    </row>
    <row r="493" spans="1:6" ht="12.75" customHeight="1" x14ac:dyDescent="0.2">
      <c r="A493" s="3" t="s">
        <v>985</v>
      </c>
      <c r="B493" s="3" t="s">
        <v>986</v>
      </c>
      <c r="C493" s="4">
        <v>0</v>
      </c>
      <c r="D493" s="4">
        <v>4526.7</v>
      </c>
      <c r="E493" s="4">
        <v>4526.7</v>
      </c>
      <c r="F493" s="4">
        <v>0</v>
      </c>
    </row>
    <row r="494" spans="1:6" ht="12.75" customHeight="1" x14ac:dyDescent="0.2">
      <c r="A494" s="3" t="s">
        <v>987</v>
      </c>
      <c r="B494" s="3" t="s">
        <v>988</v>
      </c>
      <c r="C494" s="4">
        <v>2821</v>
      </c>
      <c r="D494" s="4">
        <v>83432.259999999995</v>
      </c>
      <c r="E494" s="4">
        <v>84325.66</v>
      </c>
      <c r="F494" s="4">
        <v>3714.4</v>
      </c>
    </row>
    <row r="495" spans="1:6" ht="12.75" customHeight="1" x14ac:dyDescent="0.2">
      <c r="A495" s="3" t="s">
        <v>989</v>
      </c>
      <c r="B495" s="3" t="s">
        <v>990</v>
      </c>
      <c r="C495" s="4">
        <v>1393</v>
      </c>
      <c r="D495" s="4">
        <v>1393</v>
      </c>
      <c r="E495" s="4">
        <v>0</v>
      </c>
      <c r="F495" s="4">
        <v>0</v>
      </c>
    </row>
    <row r="496" spans="1:6" ht="12.75" customHeight="1" x14ac:dyDescent="0.2">
      <c r="A496" s="3" t="s">
        <v>991</v>
      </c>
      <c r="B496" s="3" t="s">
        <v>992</v>
      </c>
      <c r="C496" s="4">
        <v>0</v>
      </c>
      <c r="D496" s="4">
        <v>2400</v>
      </c>
      <c r="E496" s="4">
        <v>2400</v>
      </c>
      <c r="F496" s="4">
        <v>0</v>
      </c>
    </row>
    <row r="497" spans="1:6" ht="12.75" customHeight="1" x14ac:dyDescent="0.2">
      <c r="A497" s="3" t="s">
        <v>993</v>
      </c>
      <c r="B497" s="3" t="s">
        <v>994</v>
      </c>
      <c r="C497" s="4">
        <v>0</v>
      </c>
      <c r="D497" s="4">
        <v>8514.4</v>
      </c>
      <c r="E497" s="4">
        <v>10164.4</v>
      </c>
      <c r="F497" s="4">
        <v>1650</v>
      </c>
    </row>
    <row r="498" spans="1:6" ht="12.75" customHeight="1" x14ac:dyDescent="0.2">
      <c r="A498" s="3" t="s">
        <v>995</v>
      </c>
      <c r="B498" s="3" t="s">
        <v>996</v>
      </c>
      <c r="C498" s="4">
        <v>0</v>
      </c>
      <c r="D498" s="4">
        <v>1140</v>
      </c>
      <c r="E498" s="4">
        <v>1140</v>
      </c>
      <c r="F498" s="4">
        <v>0</v>
      </c>
    </row>
    <row r="499" spans="1:6" ht="12.75" customHeight="1" x14ac:dyDescent="0.2">
      <c r="A499" s="3" t="s">
        <v>997</v>
      </c>
      <c r="B499" s="3" t="s">
        <v>998</v>
      </c>
      <c r="C499" s="4">
        <v>0</v>
      </c>
      <c r="D499" s="4">
        <v>387</v>
      </c>
      <c r="E499" s="4">
        <v>387</v>
      </c>
      <c r="F499" s="4">
        <v>0</v>
      </c>
    </row>
    <row r="500" spans="1:6" ht="12.75" customHeight="1" x14ac:dyDescent="0.2">
      <c r="A500" s="3" t="s">
        <v>999</v>
      </c>
      <c r="B500" s="3" t="s">
        <v>1000</v>
      </c>
      <c r="C500" s="4">
        <v>0</v>
      </c>
      <c r="D500" s="4">
        <v>200</v>
      </c>
      <c r="E500" s="4">
        <v>200</v>
      </c>
      <c r="F500" s="4">
        <v>0</v>
      </c>
    </row>
    <row r="501" spans="1:6" ht="12.75" customHeight="1" x14ac:dyDescent="0.2">
      <c r="A501" s="3" t="s">
        <v>1001</v>
      </c>
      <c r="B501" s="3" t="s">
        <v>1002</v>
      </c>
      <c r="C501" s="4">
        <v>0</v>
      </c>
      <c r="D501" s="4">
        <v>30</v>
      </c>
      <c r="E501" s="4">
        <v>30</v>
      </c>
      <c r="F501" s="4">
        <v>0</v>
      </c>
    </row>
    <row r="502" spans="1:6" ht="12.75" customHeight="1" x14ac:dyDescent="0.2">
      <c r="A502" s="3" t="s">
        <v>1003</v>
      </c>
      <c r="B502" s="3" t="s">
        <v>1004</v>
      </c>
      <c r="C502" s="4">
        <v>0</v>
      </c>
      <c r="D502" s="4">
        <v>160</v>
      </c>
      <c r="E502" s="4">
        <v>160</v>
      </c>
      <c r="F502" s="4">
        <v>0</v>
      </c>
    </row>
    <row r="503" spans="1:6" ht="12.75" customHeight="1" x14ac:dyDescent="0.2">
      <c r="A503" s="3" t="s">
        <v>1005</v>
      </c>
      <c r="B503" s="3" t="s">
        <v>1006</v>
      </c>
      <c r="C503" s="4">
        <v>0</v>
      </c>
      <c r="D503" s="4">
        <v>1380</v>
      </c>
      <c r="E503" s="4">
        <v>1380</v>
      </c>
      <c r="F503" s="4">
        <v>0</v>
      </c>
    </row>
    <row r="504" spans="1:6" ht="12.75" customHeight="1" x14ac:dyDescent="0.2">
      <c r="A504" s="3" t="s">
        <v>1007</v>
      </c>
      <c r="B504" s="3" t="s">
        <v>1008</v>
      </c>
      <c r="C504" s="4">
        <v>0</v>
      </c>
      <c r="D504" s="4">
        <v>23142.04</v>
      </c>
      <c r="E504" s="4">
        <v>25854.639999999999</v>
      </c>
      <c r="F504" s="4">
        <v>2712.6</v>
      </c>
    </row>
    <row r="505" spans="1:6" ht="12.75" customHeight="1" x14ac:dyDescent="0.2">
      <c r="A505" s="3" t="s">
        <v>1009</v>
      </c>
      <c r="B505" s="3" t="s">
        <v>1010</v>
      </c>
      <c r="C505" s="4">
        <v>0</v>
      </c>
      <c r="D505" s="4">
        <v>23642.25</v>
      </c>
      <c r="E505" s="4">
        <v>23642.25</v>
      </c>
      <c r="F505" s="4">
        <v>0</v>
      </c>
    </row>
    <row r="506" spans="1:6" ht="12.75" customHeight="1" x14ac:dyDescent="0.2">
      <c r="A506" s="3" t="s">
        <v>1011</v>
      </c>
      <c r="B506" s="3" t="s">
        <v>1012</v>
      </c>
      <c r="C506" s="4">
        <v>0</v>
      </c>
      <c r="D506" s="4">
        <v>42765</v>
      </c>
      <c r="E506" s="4">
        <v>42765</v>
      </c>
      <c r="F506" s="4">
        <v>0</v>
      </c>
    </row>
    <row r="507" spans="1:6" ht="12.75" customHeight="1" x14ac:dyDescent="0.2">
      <c r="A507" s="3" t="s">
        <v>1013</v>
      </c>
      <c r="B507" s="3" t="s">
        <v>1014</v>
      </c>
      <c r="C507" s="4">
        <v>0</v>
      </c>
      <c r="D507" s="4">
        <v>627</v>
      </c>
      <c r="E507" s="4">
        <v>627</v>
      </c>
      <c r="F507" s="4">
        <v>0</v>
      </c>
    </row>
    <row r="508" spans="1:6" ht="12.75" customHeight="1" x14ac:dyDescent="0.2">
      <c r="A508" s="3" t="s">
        <v>1015</v>
      </c>
      <c r="B508" s="3" t="s">
        <v>1016</v>
      </c>
      <c r="C508" s="4">
        <v>0</v>
      </c>
      <c r="D508" s="4">
        <v>3206.25</v>
      </c>
      <c r="E508" s="4">
        <v>3206.25</v>
      </c>
      <c r="F508" s="4">
        <v>0</v>
      </c>
    </row>
    <row r="509" spans="1:6" ht="12.75" customHeight="1" x14ac:dyDescent="0.2">
      <c r="A509" s="3" t="s">
        <v>1017</v>
      </c>
      <c r="B509" s="3" t="s">
        <v>1018</v>
      </c>
      <c r="C509" s="4">
        <v>0</v>
      </c>
      <c r="D509" s="4">
        <v>100</v>
      </c>
      <c r="E509" s="4">
        <v>100</v>
      </c>
      <c r="F509" s="4">
        <v>0</v>
      </c>
    </row>
    <row r="510" spans="1:6" ht="12.75" customHeight="1" x14ac:dyDescent="0.2">
      <c r="A510" s="3" t="s">
        <v>1019</v>
      </c>
      <c r="B510" s="3" t="s">
        <v>1020</v>
      </c>
      <c r="C510" s="4">
        <v>0</v>
      </c>
      <c r="D510" s="4">
        <v>16640</v>
      </c>
      <c r="E510" s="4">
        <v>16640</v>
      </c>
      <c r="F510" s="4">
        <v>0</v>
      </c>
    </row>
    <row r="511" spans="1:6" ht="12.75" customHeight="1" x14ac:dyDescent="0.2">
      <c r="A511" s="3" t="s">
        <v>1021</v>
      </c>
      <c r="B511" s="3" t="s">
        <v>1022</v>
      </c>
      <c r="C511" s="4">
        <v>0</v>
      </c>
      <c r="D511" s="4">
        <v>11859.03</v>
      </c>
      <c r="E511" s="4">
        <v>11859.03</v>
      </c>
      <c r="F511" s="4">
        <v>0</v>
      </c>
    </row>
    <row r="512" spans="1:6" ht="12.75" customHeight="1" x14ac:dyDescent="0.2">
      <c r="A512" s="3" t="s">
        <v>1023</v>
      </c>
      <c r="B512" s="3" t="s">
        <v>1024</v>
      </c>
      <c r="C512" s="4">
        <v>0</v>
      </c>
      <c r="D512" s="4">
        <v>37128.74</v>
      </c>
      <c r="E512" s="4">
        <v>39883.24</v>
      </c>
      <c r="F512" s="4">
        <v>2754.5</v>
      </c>
    </row>
    <row r="513" spans="1:6" ht="12.75" customHeight="1" x14ac:dyDescent="0.2">
      <c r="A513" s="3" t="s">
        <v>1025</v>
      </c>
      <c r="B513" s="3" t="s">
        <v>1026</v>
      </c>
      <c r="C513" s="4">
        <v>0</v>
      </c>
      <c r="D513" s="4">
        <v>740</v>
      </c>
      <c r="E513" s="4">
        <v>740</v>
      </c>
      <c r="F513" s="4">
        <v>0</v>
      </c>
    </row>
    <row r="514" spans="1:6" ht="12.75" customHeight="1" x14ac:dyDescent="0.2">
      <c r="A514" s="3" t="s">
        <v>1027</v>
      </c>
      <c r="B514" s="3" t="s">
        <v>1028</v>
      </c>
      <c r="C514" s="4">
        <v>0</v>
      </c>
      <c r="D514" s="4">
        <v>2250</v>
      </c>
      <c r="E514" s="4">
        <v>2250</v>
      </c>
      <c r="F514" s="4">
        <v>0</v>
      </c>
    </row>
    <row r="515" spans="1:6" ht="12.75" customHeight="1" x14ac:dyDescent="0.2">
      <c r="A515" s="3" t="s">
        <v>1029</v>
      </c>
      <c r="B515" s="3" t="s">
        <v>1030</v>
      </c>
      <c r="C515" s="4">
        <v>0</v>
      </c>
      <c r="D515" s="4">
        <v>6975</v>
      </c>
      <c r="E515" s="4">
        <v>6975</v>
      </c>
      <c r="F515" s="4">
        <v>0</v>
      </c>
    </row>
    <row r="516" spans="1:6" ht="12.75" customHeight="1" x14ac:dyDescent="0.2">
      <c r="A516" s="3" t="s">
        <v>1031</v>
      </c>
      <c r="B516" s="3" t="s">
        <v>1032</v>
      </c>
      <c r="C516" s="4">
        <v>0</v>
      </c>
      <c r="D516" s="4">
        <v>2970</v>
      </c>
      <c r="E516" s="4">
        <v>2970</v>
      </c>
      <c r="F516" s="4">
        <v>0</v>
      </c>
    </row>
    <row r="517" spans="1:6" ht="12.75" customHeight="1" x14ac:dyDescent="0.2">
      <c r="A517" s="3" t="s">
        <v>1033</v>
      </c>
      <c r="B517" s="3" t="s">
        <v>1034</v>
      </c>
      <c r="C517" s="4">
        <v>0</v>
      </c>
      <c r="D517" s="4">
        <v>700</v>
      </c>
      <c r="E517" s="4">
        <v>700</v>
      </c>
      <c r="F517" s="4">
        <v>0</v>
      </c>
    </row>
    <row r="518" spans="1:6" ht="12.75" customHeight="1" x14ac:dyDescent="0.2">
      <c r="A518" s="3" t="s">
        <v>1035</v>
      </c>
      <c r="B518" s="3" t="s">
        <v>1036</v>
      </c>
      <c r="C518" s="4">
        <v>0</v>
      </c>
      <c r="D518" s="4">
        <v>5178.3999999999996</v>
      </c>
      <c r="E518" s="4">
        <v>6813.4</v>
      </c>
      <c r="F518" s="4">
        <v>1635</v>
      </c>
    </row>
    <row r="519" spans="1:6" ht="12.75" customHeight="1" x14ac:dyDescent="0.2">
      <c r="A519" s="3" t="s">
        <v>1037</v>
      </c>
      <c r="B519" s="3" t="s">
        <v>1038</v>
      </c>
      <c r="C519" s="4">
        <v>0</v>
      </c>
      <c r="D519" s="4">
        <v>27477.5</v>
      </c>
      <c r="E519" s="4">
        <v>31377.41</v>
      </c>
      <c r="F519" s="4">
        <v>3899.91</v>
      </c>
    </row>
    <row r="520" spans="1:6" ht="12.75" customHeight="1" x14ac:dyDescent="0.2">
      <c r="A520" s="3" t="s">
        <v>1039</v>
      </c>
      <c r="B520" s="3" t="s">
        <v>1040</v>
      </c>
      <c r="C520" s="4">
        <v>0</v>
      </c>
      <c r="D520" s="4">
        <v>1597.65</v>
      </c>
      <c r="E520" s="4">
        <v>1597.65</v>
      </c>
      <c r="F520" s="4">
        <v>0</v>
      </c>
    </row>
    <row r="521" spans="1:6" ht="12.75" customHeight="1" x14ac:dyDescent="0.2">
      <c r="A521" s="3" t="s">
        <v>1041</v>
      </c>
      <c r="B521" s="3" t="s">
        <v>1042</v>
      </c>
      <c r="C521" s="4">
        <v>0</v>
      </c>
      <c r="D521" s="4">
        <v>11116.98</v>
      </c>
      <c r="E521" s="4">
        <v>11116.98</v>
      </c>
      <c r="F521" s="4">
        <v>0</v>
      </c>
    </row>
    <row r="522" spans="1:6" ht="12.75" customHeight="1" x14ac:dyDescent="0.2">
      <c r="A522" s="3" t="s">
        <v>1043</v>
      </c>
      <c r="B522" s="3" t="s">
        <v>1044</v>
      </c>
      <c r="C522" s="4">
        <v>0</v>
      </c>
      <c r="D522" s="4">
        <v>31.7</v>
      </c>
      <c r="E522" s="4">
        <v>31.7</v>
      </c>
      <c r="F522" s="4">
        <v>0</v>
      </c>
    </row>
    <row r="523" spans="1:6" ht="12.75" customHeight="1" x14ac:dyDescent="0.2">
      <c r="A523" s="3" t="s">
        <v>1045</v>
      </c>
      <c r="B523" s="3" t="s">
        <v>1046</v>
      </c>
      <c r="C523" s="4">
        <v>0</v>
      </c>
      <c r="D523" s="4">
        <v>3473.85</v>
      </c>
      <c r="E523" s="4">
        <v>3473.85</v>
      </c>
      <c r="F523" s="4">
        <v>0</v>
      </c>
    </row>
    <row r="524" spans="1:6" ht="12.75" customHeight="1" x14ac:dyDescent="0.2">
      <c r="A524" s="3" t="s">
        <v>1047</v>
      </c>
      <c r="B524" s="3" t="s">
        <v>1048</v>
      </c>
      <c r="C524" s="4">
        <v>0</v>
      </c>
      <c r="D524" s="4">
        <v>28000</v>
      </c>
      <c r="E524" s="4">
        <v>28000</v>
      </c>
      <c r="F524" s="4">
        <v>0</v>
      </c>
    </row>
    <row r="525" spans="1:6" ht="12.75" customHeight="1" x14ac:dyDescent="0.2">
      <c r="A525" s="3" t="s">
        <v>1049</v>
      </c>
      <c r="B525" s="3" t="s">
        <v>1050</v>
      </c>
      <c r="C525" s="4">
        <v>0</v>
      </c>
      <c r="D525" s="4">
        <v>4019.47</v>
      </c>
      <c r="E525" s="4">
        <v>4960.22</v>
      </c>
      <c r="F525" s="4">
        <v>940.75</v>
      </c>
    </row>
    <row r="526" spans="1:6" ht="12.75" customHeight="1" x14ac:dyDescent="0.2">
      <c r="A526" s="3" t="s">
        <v>1051</v>
      </c>
      <c r="B526" s="3" t="s">
        <v>1052</v>
      </c>
      <c r="C526" s="4">
        <v>0</v>
      </c>
      <c r="D526" s="4">
        <v>976</v>
      </c>
      <c r="E526" s="4">
        <v>976</v>
      </c>
      <c r="F526" s="4">
        <v>0</v>
      </c>
    </row>
    <row r="527" spans="1:6" ht="12.75" customHeight="1" x14ac:dyDescent="0.2">
      <c r="A527" s="3" t="s">
        <v>1053</v>
      </c>
      <c r="B527" s="3" t="s">
        <v>1054</v>
      </c>
      <c r="C527" s="4">
        <v>0</v>
      </c>
      <c r="D527" s="4">
        <v>606.6</v>
      </c>
      <c r="E527" s="4">
        <v>606.6</v>
      </c>
      <c r="F527" s="4">
        <v>0</v>
      </c>
    </row>
    <row r="528" spans="1:6" ht="12.75" customHeight="1" x14ac:dyDescent="0.2">
      <c r="A528" s="3" t="s">
        <v>1055</v>
      </c>
      <c r="B528" s="3" t="s">
        <v>1056</v>
      </c>
      <c r="C528" s="4">
        <v>0</v>
      </c>
      <c r="D528" s="4">
        <v>1091.8900000000001</v>
      </c>
      <c r="E528" s="4">
        <v>1091.8900000000001</v>
      </c>
      <c r="F528" s="4">
        <v>0</v>
      </c>
    </row>
    <row r="529" spans="1:6" ht="12.75" customHeight="1" x14ac:dyDescent="0.2">
      <c r="A529" s="3" t="s">
        <v>1057</v>
      </c>
      <c r="B529" s="3" t="s">
        <v>1058</v>
      </c>
      <c r="C529" s="4">
        <v>0</v>
      </c>
      <c r="D529" s="4">
        <v>1274</v>
      </c>
      <c r="E529" s="4">
        <v>1274</v>
      </c>
      <c r="F529" s="4">
        <v>0</v>
      </c>
    </row>
    <row r="530" spans="1:6" ht="12.75" customHeight="1" x14ac:dyDescent="0.2">
      <c r="A530" s="3" t="s">
        <v>1059</v>
      </c>
      <c r="B530" s="3" t="s">
        <v>1060</v>
      </c>
      <c r="C530" s="4">
        <v>0</v>
      </c>
      <c r="D530" s="4">
        <v>136.65</v>
      </c>
      <c r="E530" s="4">
        <v>136.65</v>
      </c>
      <c r="F530" s="4">
        <v>0</v>
      </c>
    </row>
    <row r="531" spans="1:6" ht="12.75" customHeight="1" x14ac:dyDescent="0.2">
      <c r="A531" s="3" t="s">
        <v>1061</v>
      </c>
      <c r="B531" s="3" t="s">
        <v>1062</v>
      </c>
      <c r="C531" s="4">
        <v>0</v>
      </c>
      <c r="D531" s="4">
        <v>20</v>
      </c>
      <c r="E531" s="4">
        <v>20</v>
      </c>
      <c r="F531" s="4">
        <v>0</v>
      </c>
    </row>
    <row r="532" spans="1:6" ht="12.75" customHeight="1" x14ac:dyDescent="0.2">
      <c r="A532" s="3" t="s">
        <v>1063</v>
      </c>
      <c r="B532" s="3" t="s">
        <v>1064</v>
      </c>
      <c r="C532" s="4">
        <v>0</v>
      </c>
      <c r="D532" s="4">
        <v>294.25</v>
      </c>
      <c r="E532" s="4">
        <v>294.25</v>
      </c>
      <c r="F532" s="4">
        <v>0</v>
      </c>
    </row>
    <row r="533" spans="1:6" ht="12.75" customHeight="1" x14ac:dyDescent="0.2">
      <c r="A533" s="3" t="s">
        <v>1065</v>
      </c>
      <c r="B533" s="3" t="s">
        <v>1066</v>
      </c>
      <c r="C533" s="4">
        <v>0</v>
      </c>
      <c r="D533" s="4">
        <v>599</v>
      </c>
      <c r="E533" s="4">
        <v>599</v>
      </c>
      <c r="F533" s="4">
        <v>0</v>
      </c>
    </row>
    <row r="534" spans="1:6" ht="12.75" customHeight="1" x14ac:dyDescent="0.2">
      <c r="A534" s="3" t="s">
        <v>1067</v>
      </c>
      <c r="B534" s="3" t="s">
        <v>1068</v>
      </c>
      <c r="C534" s="4">
        <v>0</v>
      </c>
      <c r="D534" s="4">
        <v>1186.3399999999999</v>
      </c>
      <c r="E534" s="4">
        <v>1186.3399999999999</v>
      </c>
      <c r="F534" s="4">
        <v>0</v>
      </c>
    </row>
    <row r="535" spans="1:6" ht="12.75" customHeight="1" x14ac:dyDescent="0.2">
      <c r="A535" s="3" t="s">
        <v>1069</v>
      </c>
      <c r="B535" s="3" t="s">
        <v>1070</v>
      </c>
      <c r="C535" s="4">
        <v>0</v>
      </c>
      <c r="D535" s="4">
        <v>7978</v>
      </c>
      <c r="E535" s="4">
        <v>7978</v>
      </c>
      <c r="F535" s="4">
        <v>0</v>
      </c>
    </row>
    <row r="536" spans="1:6" ht="12.75" customHeight="1" x14ac:dyDescent="0.2">
      <c r="A536" s="3" t="s">
        <v>1071</v>
      </c>
      <c r="B536" s="3" t="s">
        <v>1072</v>
      </c>
      <c r="C536" s="4">
        <v>0</v>
      </c>
      <c r="D536" s="4">
        <v>54534.080000000002</v>
      </c>
      <c r="E536" s="4">
        <v>69116.179999999993</v>
      </c>
      <c r="F536" s="4">
        <v>14582.1</v>
      </c>
    </row>
    <row r="537" spans="1:6" ht="12.75" customHeight="1" x14ac:dyDescent="0.2">
      <c r="A537" s="3" t="s">
        <v>1073</v>
      </c>
      <c r="B537" s="3" t="s">
        <v>1074</v>
      </c>
      <c r="C537" s="4">
        <v>0</v>
      </c>
      <c r="D537" s="4">
        <v>117.8</v>
      </c>
      <c r="E537" s="4">
        <v>117.8</v>
      </c>
      <c r="F537" s="4">
        <v>0</v>
      </c>
    </row>
    <row r="538" spans="1:6" ht="12.75" customHeight="1" x14ac:dyDescent="0.2">
      <c r="A538" s="3" t="s">
        <v>1075</v>
      </c>
      <c r="B538" s="3" t="s">
        <v>1076</v>
      </c>
      <c r="C538" s="4">
        <v>0</v>
      </c>
      <c r="D538" s="4">
        <v>107.6</v>
      </c>
      <c r="E538" s="4">
        <v>107.6</v>
      </c>
      <c r="F538" s="4">
        <v>0</v>
      </c>
    </row>
    <row r="539" spans="1:6" ht="12.75" customHeight="1" x14ac:dyDescent="0.2">
      <c r="A539" s="3" t="s">
        <v>1077</v>
      </c>
      <c r="B539" s="3" t="s">
        <v>1078</v>
      </c>
      <c r="C539" s="4">
        <v>0</v>
      </c>
      <c r="D539" s="4">
        <v>2470.1</v>
      </c>
      <c r="E539" s="4">
        <v>5093.8999999999996</v>
      </c>
      <c r="F539" s="4">
        <v>2623.8</v>
      </c>
    </row>
    <row r="540" spans="1:6" ht="12.75" customHeight="1" x14ac:dyDescent="0.2">
      <c r="A540" s="3" t="s">
        <v>1079</v>
      </c>
      <c r="B540" s="3" t="s">
        <v>1080</v>
      </c>
      <c r="C540" s="4">
        <v>0</v>
      </c>
      <c r="D540" s="4">
        <v>394.6</v>
      </c>
      <c r="E540" s="4">
        <v>394.6</v>
      </c>
      <c r="F540" s="4">
        <v>0</v>
      </c>
    </row>
    <row r="541" spans="1:6" ht="12.75" customHeight="1" x14ac:dyDescent="0.2">
      <c r="A541" s="3" t="s">
        <v>1081</v>
      </c>
      <c r="B541" s="3" t="s">
        <v>1082</v>
      </c>
      <c r="C541" s="4">
        <v>0</v>
      </c>
      <c r="D541" s="4">
        <v>967.04</v>
      </c>
      <c r="E541" s="4">
        <v>1183.44</v>
      </c>
      <c r="F541" s="4">
        <v>216.4</v>
      </c>
    </row>
    <row r="542" spans="1:6" ht="12.75" customHeight="1" x14ac:dyDescent="0.2">
      <c r="A542" s="3" t="s">
        <v>1083</v>
      </c>
      <c r="B542" s="3" t="s">
        <v>1084</v>
      </c>
      <c r="C542" s="4">
        <v>0</v>
      </c>
      <c r="D542" s="4">
        <v>327.68</v>
      </c>
      <c r="E542" s="4">
        <v>327.68</v>
      </c>
      <c r="F542" s="4">
        <v>0</v>
      </c>
    </row>
    <row r="543" spans="1:6" ht="12.75" customHeight="1" x14ac:dyDescent="0.2">
      <c r="A543" s="3" t="s">
        <v>1085</v>
      </c>
      <c r="B543" s="3" t="s">
        <v>1086</v>
      </c>
      <c r="C543" s="4">
        <v>0</v>
      </c>
      <c r="D543" s="4">
        <v>60375</v>
      </c>
      <c r="E543" s="4">
        <v>69000</v>
      </c>
      <c r="F543" s="4">
        <v>8625</v>
      </c>
    </row>
    <row r="544" spans="1:6" ht="12.75" customHeight="1" x14ac:dyDescent="0.2">
      <c r="A544" s="3" t="s">
        <v>1087</v>
      </c>
      <c r="B544" s="3" t="s">
        <v>1088</v>
      </c>
      <c r="C544" s="4">
        <v>0</v>
      </c>
      <c r="D544" s="4">
        <v>487</v>
      </c>
      <c r="E544" s="4">
        <v>487</v>
      </c>
      <c r="F544" s="4">
        <v>0</v>
      </c>
    </row>
    <row r="545" spans="1:6" ht="12.75" customHeight="1" x14ac:dyDescent="0.2">
      <c r="A545" s="3" t="s">
        <v>1089</v>
      </c>
      <c r="B545" s="3" t="s">
        <v>1090</v>
      </c>
      <c r="C545" s="4">
        <v>0</v>
      </c>
      <c r="D545" s="4">
        <v>111.99</v>
      </c>
      <c r="E545" s="4">
        <v>111.99</v>
      </c>
      <c r="F545" s="4">
        <v>0</v>
      </c>
    </row>
    <row r="546" spans="1:6" ht="12.75" customHeight="1" x14ac:dyDescent="0.2">
      <c r="A546" s="3" t="s">
        <v>1091</v>
      </c>
      <c r="B546" s="3" t="s">
        <v>1092</v>
      </c>
      <c r="C546" s="4">
        <v>0</v>
      </c>
      <c r="D546" s="4">
        <v>1020</v>
      </c>
      <c r="E546" s="4">
        <v>1020</v>
      </c>
      <c r="F546" s="4">
        <v>0</v>
      </c>
    </row>
    <row r="547" spans="1:6" ht="12.75" customHeight="1" x14ac:dyDescent="0.2">
      <c r="A547" s="3" t="s">
        <v>1093</v>
      </c>
      <c r="B547" s="3" t="s">
        <v>1094</v>
      </c>
      <c r="C547" s="4">
        <v>0</v>
      </c>
      <c r="D547" s="4">
        <v>3954.05</v>
      </c>
      <c r="E547" s="4">
        <v>3954.05</v>
      </c>
      <c r="F547" s="4">
        <v>0</v>
      </c>
    </row>
    <row r="548" spans="1:6" ht="12.75" customHeight="1" x14ac:dyDescent="0.2">
      <c r="A548" s="3" t="s">
        <v>1095</v>
      </c>
      <c r="B548" s="3" t="s">
        <v>1096</v>
      </c>
      <c r="C548" s="4">
        <v>0</v>
      </c>
      <c r="D548" s="4">
        <v>574.48</v>
      </c>
      <c r="E548" s="4">
        <v>574.48</v>
      </c>
      <c r="F548" s="4">
        <v>0</v>
      </c>
    </row>
    <row r="549" spans="1:6" ht="12.75" customHeight="1" x14ac:dyDescent="0.2">
      <c r="A549" s="3" t="s">
        <v>1097</v>
      </c>
      <c r="B549" s="3" t="s">
        <v>1098</v>
      </c>
      <c r="C549" s="4">
        <v>0</v>
      </c>
      <c r="D549" s="4">
        <v>129</v>
      </c>
      <c r="E549" s="4">
        <v>129</v>
      </c>
      <c r="F549" s="4">
        <v>0</v>
      </c>
    </row>
    <row r="550" spans="1:6" ht="12.75" customHeight="1" x14ac:dyDescent="0.2">
      <c r="A550" s="3" t="s">
        <v>1099</v>
      </c>
      <c r="B550" s="3" t="s">
        <v>1100</v>
      </c>
      <c r="C550" s="4">
        <v>0</v>
      </c>
      <c r="D550" s="4">
        <v>1237.8</v>
      </c>
      <c r="E550" s="4">
        <v>1237.8</v>
      </c>
      <c r="F550" s="4">
        <v>0</v>
      </c>
    </row>
    <row r="551" spans="1:6" ht="12.75" customHeight="1" x14ac:dyDescent="0.2">
      <c r="A551" s="3" t="s">
        <v>1101</v>
      </c>
      <c r="B551" s="3" t="s">
        <v>1102</v>
      </c>
      <c r="C551" s="4">
        <v>0</v>
      </c>
      <c r="D551" s="4">
        <v>1092.5</v>
      </c>
      <c r="E551" s="4">
        <v>1092.5</v>
      </c>
      <c r="F551" s="4">
        <v>0</v>
      </c>
    </row>
    <row r="552" spans="1:6" ht="12.75" customHeight="1" x14ac:dyDescent="0.2">
      <c r="A552" s="3" t="s">
        <v>1103</v>
      </c>
      <c r="B552" s="3" t="s">
        <v>1104</v>
      </c>
      <c r="C552" s="4">
        <v>0</v>
      </c>
      <c r="D552" s="4">
        <v>750</v>
      </c>
      <c r="E552" s="4">
        <v>750</v>
      </c>
      <c r="F552" s="4">
        <v>0</v>
      </c>
    </row>
    <row r="553" spans="1:6" ht="12.75" customHeight="1" x14ac:dyDescent="0.2">
      <c r="A553" s="3" t="s">
        <v>1105</v>
      </c>
      <c r="B553" s="3" t="s">
        <v>1106</v>
      </c>
      <c r="C553" s="4">
        <v>0</v>
      </c>
      <c r="D553" s="4">
        <v>3156.4</v>
      </c>
      <c r="E553" s="4">
        <v>3156.4</v>
      </c>
      <c r="F553" s="4">
        <v>0</v>
      </c>
    </row>
    <row r="554" spans="1:6" ht="12.75" customHeight="1" x14ac:dyDescent="0.2">
      <c r="A554" s="3" t="s">
        <v>1107</v>
      </c>
      <c r="B554" s="3" t="s">
        <v>1108</v>
      </c>
      <c r="C554" s="4">
        <v>0</v>
      </c>
      <c r="D554" s="4">
        <v>235</v>
      </c>
      <c r="E554" s="4">
        <v>235</v>
      </c>
      <c r="F554" s="4">
        <v>0</v>
      </c>
    </row>
    <row r="555" spans="1:6" ht="12.75" customHeight="1" x14ac:dyDescent="0.2">
      <c r="A555" s="3" t="s">
        <v>1109</v>
      </c>
      <c r="B555" s="3" t="s">
        <v>1110</v>
      </c>
      <c r="C555" s="4">
        <v>0</v>
      </c>
      <c r="D555" s="4">
        <v>74.7</v>
      </c>
      <c r="E555" s="4">
        <v>74.7</v>
      </c>
      <c r="F555" s="4">
        <v>0</v>
      </c>
    </row>
    <row r="556" spans="1:6" ht="12.75" customHeight="1" x14ac:dyDescent="0.2">
      <c r="A556" s="3" t="s">
        <v>1111</v>
      </c>
      <c r="B556" s="3" t="s">
        <v>1112</v>
      </c>
      <c r="C556" s="4">
        <v>0</v>
      </c>
      <c r="D556" s="4">
        <v>193</v>
      </c>
      <c r="E556" s="4">
        <v>193</v>
      </c>
      <c r="F556" s="4">
        <v>0</v>
      </c>
    </row>
    <row r="557" spans="1:6" ht="12.75" customHeight="1" x14ac:dyDescent="0.2">
      <c r="A557" s="3" t="s">
        <v>1113</v>
      </c>
      <c r="B557" s="3" t="s">
        <v>1114</v>
      </c>
      <c r="C557" s="4">
        <v>0</v>
      </c>
      <c r="D557" s="4">
        <v>245</v>
      </c>
      <c r="E557" s="4">
        <v>245</v>
      </c>
      <c r="F557" s="4">
        <v>0</v>
      </c>
    </row>
    <row r="558" spans="1:6" ht="12.75" customHeight="1" x14ac:dyDescent="0.2">
      <c r="A558" s="3" t="s">
        <v>1115</v>
      </c>
      <c r="B558" s="3" t="s">
        <v>1116</v>
      </c>
      <c r="C558" s="4">
        <v>0</v>
      </c>
      <c r="D558" s="4">
        <v>2942.97</v>
      </c>
      <c r="E558" s="4">
        <v>2942.97</v>
      </c>
      <c r="F558" s="4">
        <v>0</v>
      </c>
    </row>
    <row r="559" spans="1:6" ht="12.75" customHeight="1" x14ac:dyDescent="0.2">
      <c r="A559" s="3" t="s">
        <v>1117</v>
      </c>
      <c r="B559" s="3" t="s">
        <v>1118</v>
      </c>
      <c r="C559" s="4">
        <v>0</v>
      </c>
      <c r="D559" s="4">
        <v>50</v>
      </c>
      <c r="E559" s="4">
        <v>50</v>
      </c>
      <c r="F559" s="4">
        <v>0</v>
      </c>
    </row>
    <row r="560" spans="1:6" ht="12.75" customHeight="1" x14ac:dyDescent="0.2">
      <c r="A560" s="3" t="s">
        <v>1119</v>
      </c>
      <c r="B560" s="3" t="s">
        <v>1120</v>
      </c>
      <c r="C560" s="4">
        <v>0</v>
      </c>
      <c r="D560" s="4">
        <v>763</v>
      </c>
      <c r="E560" s="4">
        <v>1526</v>
      </c>
      <c r="F560" s="4">
        <v>763</v>
      </c>
    </row>
    <row r="561" spans="1:6" ht="12.75" customHeight="1" x14ac:dyDescent="0.2">
      <c r="A561" s="3" t="s">
        <v>1121</v>
      </c>
      <c r="B561" s="3" t="s">
        <v>1122</v>
      </c>
      <c r="C561" s="4">
        <v>0</v>
      </c>
      <c r="D561" s="4">
        <v>2000</v>
      </c>
      <c r="E561" s="4">
        <v>3750</v>
      </c>
      <c r="F561" s="4">
        <v>1750</v>
      </c>
    </row>
    <row r="562" spans="1:6" ht="12.75" customHeight="1" x14ac:dyDescent="0.2">
      <c r="A562" s="3" t="s">
        <v>1123</v>
      </c>
      <c r="B562" s="3" t="s">
        <v>1124</v>
      </c>
      <c r="C562" s="4">
        <v>0</v>
      </c>
      <c r="D562" s="4">
        <v>1558</v>
      </c>
      <c r="E562" s="4">
        <v>5187.8999999999996</v>
      </c>
      <c r="F562" s="4">
        <v>3629.9</v>
      </c>
    </row>
    <row r="563" spans="1:6" ht="12.75" customHeight="1" x14ac:dyDescent="0.2">
      <c r="A563" s="3" t="s">
        <v>1125</v>
      </c>
      <c r="B563" s="3" t="s">
        <v>1126</v>
      </c>
      <c r="C563" s="4">
        <v>0</v>
      </c>
      <c r="D563" s="4">
        <v>507</v>
      </c>
      <c r="E563" s="4">
        <v>507</v>
      </c>
      <c r="F563" s="4">
        <v>0</v>
      </c>
    </row>
    <row r="564" spans="1:6" ht="12.75" customHeight="1" x14ac:dyDescent="0.2">
      <c r="A564" s="3" t="s">
        <v>1127</v>
      </c>
      <c r="B564" s="3" t="s">
        <v>1128</v>
      </c>
      <c r="C564" s="4">
        <v>0</v>
      </c>
      <c r="D564" s="4">
        <v>1781</v>
      </c>
      <c r="E564" s="4">
        <v>3956</v>
      </c>
      <c r="F564" s="4">
        <v>2175</v>
      </c>
    </row>
    <row r="565" spans="1:6" ht="12.75" customHeight="1" x14ac:dyDescent="0.2">
      <c r="A565" s="3" t="s">
        <v>1129</v>
      </c>
      <c r="B565" s="3" t="s">
        <v>1130</v>
      </c>
      <c r="C565" s="4">
        <v>0</v>
      </c>
      <c r="D565" s="4">
        <v>176.8</v>
      </c>
      <c r="E565" s="4">
        <v>176.8</v>
      </c>
      <c r="F565" s="4">
        <v>0</v>
      </c>
    </row>
    <row r="566" spans="1:6" ht="12.75" customHeight="1" x14ac:dyDescent="0.2">
      <c r="A566" s="3" t="s">
        <v>1131</v>
      </c>
      <c r="B566" s="3" t="s">
        <v>1132</v>
      </c>
      <c r="C566" s="4">
        <v>0</v>
      </c>
      <c r="D566" s="4">
        <v>1574</v>
      </c>
      <c r="E566" s="4">
        <v>1574</v>
      </c>
      <c r="F566" s="4">
        <v>0</v>
      </c>
    </row>
    <row r="567" spans="1:6" ht="12.75" customHeight="1" x14ac:dyDescent="0.2">
      <c r="A567" s="3" t="s">
        <v>1133</v>
      </c>
      <c r="B567" s="3" t="s">
        <v>1134</v>
      </c>
      <c r="C567" s="4">
        <v>0</v>
      </c>
      <c r="D567" s="4">
        <v>1500</v>
      </c>
      <c r="E567" s="4">
        <v>1500</v>
      </c>
      <c r="F567" s="4">
        <v>0</v>
      </c>
    </row>
    <row r="568" spans="1:6" ht="12.75" customHeight="1" x14ac:dyDescent="0.2">
      <c r="A568" s="3" t="s">
        <v>1135</v>
      </c>
      <c r="B568" s="3" t="s">
        <v>1136</v>
      </c>
      <c r="C568" s="4">
        <v>0</v>
      </c>
      <c r="D568" s="4">
        <v>5489.1</v>
      </c>
      <c r="E568" s="4">
        <v>5489.1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0</v>
      </c>
      <c r="D569" s="4">
        <v>513.72</v>
      </c>
      <c r="E569" s="4">
        <v>513.72</v>
      </c>
      <c r="F569" s="4">
        <v>0</v>
      </c>
    </row>
    <row r="570" spans="1:6" ht="12.75" customHeight="1" x14ac:dyDescent="0.2">
      <c r="A570" s="3" t="s">
        <v>1139</v>
      </c>
      <c r="B570" s="3" t="s">
        <v>1140</v>
      </c>
      <c r="C570" s="4">
        <v>0</v>
      </c>
      <c r="D570" s="4">
        <v>630.99</v>
      </c>
      <c r="E570" s="4">
        <v>630.99</v>
      </c>
      <c r="F570" s="4">
        <v>0</v>
      </c>
    </row>
    <row r="571" spans="1:6" ht="12.75" customHeight="1" x14ac:dyDescent="0.2">
      <c r="A571" s="3" t="s">
        <v>1141</v>
      </c>
      <c r="B571" s="3" t="s">
        <v>1142</v>
      </c>
      <c r="C571" s="4">
        <v>0</v>
      </c>
      <c r="D571" s="4">
        <v>0</v>
      </c>
      <c r="E571" s="4">
        <v>444</v>
      </c>
      <c r="F571" s="4">
        <v>444</v>
      </c>
    </row>
    <row r="572" spans="1:6" ht="12.75" customHeight="1" x14ac:dyDescent="0.2">
      <c r="A572" s="3" t="s">
        <v>1143</v>
      </c>
      <c r="B572" s="3" t="s">
        <v>1144</v>
      </c>
      <c r="C572" s="4">
        <v>0</v>
      </c>
      <c r="D572" s="4">
        <v>3375.19</v>
      </c>
      <c r="E572" s="4">
        <v>3375.19</v>
      </c>
      <c r="F572" s="4">
        <v>0</v>
      </c>
    </row>
    <row r="573" spans="1:6" ht="12.75" customHeight="1" x14ac:dyDescent="0.2">
      <c r="A573" s="3" t="s">
        <v>1145</v>
      </c>
      <c r="B573" s="3" t="s">
        <v>1146</v>
      </c>
      <c r="C573" s="4">
        <v>0</v>
      </c>
      <c r="D573" s="4">
        <v>0</v>
      </c>
      <c r="E573" s="4">
        <v>204</v>
      </c>
      <c r="F573" s="4">
        <v>204</v>
      </c>
    </row>
    <row r="574" spans="1:6" ht="12.75" customHeight="1" x14ac:dyDescent="0.2">
      <c r="A574" s="3" t="s">
        <v>1147</v>
      </c>
      <c r="B574" s="3" t="s">
        <v>1148</v>
      </c>
      <c r="C574" s="4">
        <v>0</v>
      </c>
      <c r="D574" s="4">
        <v>0</v>
      </c>
      <c r="E574" s="4">
        <v>1149.9100000000001</v>
      </c>
      <c r="F574" s="4">
        <v>1149.9100000000001</v>
      </c>
    </row>
    <row r="575" spans="1:6" ht="12.75" customHeight="1" x14ac:dyDescent="0.2">
      <c r="A575" s="3" t="s">
        <v>1149</v>
      </c>
      <c r="B575" s="3" t="s">
        <v>1150</v>
      </c>
      <c r="C575" s="4">
        <v>0</v>
      </c>
      <c r="D575" s="4">
        <v>0</v>
      </c>
      <c r="E575" s="4">
        <v>760</v>
      </c>
      <c r="F575" s="4">
        <v>760</v>
      </c>
    </row>
    <row r="576" spans="1:6" ht="12.75" customHeight="1" x14ac:dyDescent="0.2">
      <c r="A576" s="3" t="s">
        <v>1151</v>
      </c>
      <c r="B576" s="3" t="s">
        <v>1152</v>
      </c>
      <c r="C576" s="4">
        <f>SUM(C577:C716)</f>
        <v>13053.68</v>
      </c>
      <c r="D576" s="4">
        <f>SUM(D577:D716)</f>
        <v>649361.42999999959</v>
      </c>
      <c r="E576" s="4">
        <f>SUM(E577:E716)</f>
        <v>756197.73</v>
      </c>
      <c r="F576" s="4">
        <f>SUM(F577:F716)</f>
        <v>119889.98000000001</v>
      </c>
    </row>
    <row r="577" spans="1:6" ht="12.75" customHeight="1" x14ac:dyDescent="0.2">
      <c r="A577" s="3" t="s">
        <v>1153</v>
      </c>
      <c r="B577" s="3" t="s">
        <v>1154</v>
      </c>
      <c r="C577" s="4">
        <v>0</v>
      </c>
      <c r="D577" s="4">
        <v>0</v>
      </c>
      <c r="E577" s="4">
        <v>276.92</v>
      </c>
      <c r="F577" s="4">
        <v>276.92</v>
      </c>
    </row>
    <row r="578" spans="1:6" ht="12.75" customHeight="1" x14ac:dyDescent="0.2">
      <c r="A578" s="3" t="s">
        <v>1155</v>
      </c>
      <c r="B578" s="3" t="s">
        <v>1156</v>
      </c>
      <c r="C578" s="4">
        <v>406.01</v>
      </c>
      <c r="D578" s="4">
        <v>406.01</v>
      </c>
      <c r="E578" s="4">
        <v>0</v>
      </c>
      <c r="F578" s="4">
        <v>0</v>
      </c>
    </row>
    <row r="579" spans="1:6" ht="12.75" customHeight="1" x14ac:dyDescent="0.2">
      <c r="A579" s="3" t="s">
        <v>1157</v>
      </c>
      <c r="B579" s="3" t="s">
        <v>1158</v>
      </c>
      <c r="C579" s="4">
        <v>1023.75</v>
      </c>
      <c r="D579" s="4">
        <v>0</v>
      </c>
      <c r="E579" s="4">
        <v>0</v>
      </c>
      <c r="F579" s="4">
        <v>1023.75</v>
      </c>
    </row>
    <row r="580" spans="1:6" ht="12.75" customHeight="1" x14ac:dyDescent="0.2">
      <c r="A580" s="3" t="s">
        <v>1159</v>
      </c>
      <c r="B580" s="3" t="s">
        <v>1160</v>
      </c>
      <c r="C580" s="4">
        <v>439.99</v>
      </c>
      <c r="D580" s="4">
        <v>439.99</v>
      </c>
      <c r="E580" s="4">
        <v>0</v>
      </c>
      <c r="F580" s="4">
        <v>0</v>
      </c>
    </row>
    <row r="581" spans="1:6" ht="12.75" customHeight="1" x14ac:dyDescent="0.2">
      <c r="A581" s="3" t="s">
        <v>1161</v>
      </c>
      <c r="B581" s="3" t="s">
        <v>1162</v>
      </c>
      <c r="C581" s="4">
        <v>55</v>
      </c>
      <c r="D581" s="4">
        <v>55</v>
      </c>
      <c r="E581" s="4">
        <v>0</v>
      </c>
      <c r="F581" s="4">
        <v>0</v>
      </c>
    </row>
    <row r="582" spans="1:6" ht="12.75" customHeight="1" x14ac:dyDescent="0.2">
      <c r="A582" s="3" t="s">
        <v>1163</v>
      </c>
      <c r="B582" s="3" t="s">
        <v>1164</v>
      </c>
      <c r="C582" s="4">
        <v>204.8</v>
      </c>
      <c r="D582" s="4">
        <v>0</v>
      </c>
      <c r="E582" s="4">
        <v>0</v>
      </c>
      <c r="F582" s="4">
        <v>204.8</v>
      </c>
    </row>
    <row r="583" spans="1:6" ht="12.75" customHeight="1" x14ac:dyDescent="0.2">
      <c r="A583" s="3" t="s">
        <v>1165</v>
      </c>
      <c r="B583" s="3" t="s">
        <v>1166</v>
      </c>
      <c r="C583" s="4">
        <v>100</v>
      </c>
      <c r="D583" s="4">
        <v>100</v>
      </c>
      <c r="E583" s="4">
        <v>0</v>
      </c>
      <c r="F583" s="4">
        <v>0</v>
      </c>
    </row>
    <row r="584" spans="1:6" ht="12.75" customHeight="1" x14ac:dyDescent="0.2">
      <c r="A584" s="3" t="s">
        <v>1167</v>
      </c>
      <c r="B584" s="3" t="s">
        <v>1168</v>
      </c>
      <c r="C584" s="4">
        <v>964.8</v>
      </c>
      <c r="D584" s="4">
        <v>0</v>
      </c>
      <c r="E584" s="4">
        <v>0</v>
      </c>
      <c r="F584" s="4">
        <v>964.8</v>
      </c>
    </row>
    <row r="585" spans="1:6" ht="12.75" customHeight="1" x14ac:dyDescent="0.2">
      <c r="A585" s="3" t="s">
        <v>1169</v>
      </c>
      <c r="B585" s="3" t="s">
        <v>1170</v>
      </c>
      <c r="C585" s="4">
        <v>0</v>
      </c>
      <c r="D585" s="4">
        <v>0</v>
      </c>
      <c r="E585" s="4">
        <v>60</v>
      </c>
      <c r="F585" s="4">
        <v>60</v>
      </c>
    </row>
    <row r="586" spans="1:6" ht="12.75" customHeight="1" x14ac:dyDescent="0.2">
      <c r="A586" s="3" t="s">
        <v>1171</v>
      </c>
      <c r="B586" s="3" t="s">
        <v>1172</v>
      </c>
      <c r="C586" s="4">
        <v>3511.2</v>
      </c>
      <c r="D586" s="4">
        <v>3511.2</v>
      </c>
      <c r="E586" s="4">
        <v>0</v>
      </c>
      <c r="F586" s="4">
        <v>0</v>
      </c>
    </row>
    <row r="587" spans="1:6" ht="12.75" customHeight="1" x14ac:dyDescent="0.2">
      <c r="A587" s="3" t="s">
        <v>1173</v>
      </c>
      <c r="B587" s="3" t="s">
        <v>1174</v>
      </c>
      <c r="C587" s="4">
        <v>2745.6</v>
      </c>
      <c r="D587" s="4">
        <v>0</v>
      </c>
      <c r="E587" s="4">
        <v>0</v>
      </c>
      <c r="F587" s="4">
        <v>2745.6</v>
      </c>
    </row>
    <row r="588" spans="1:6" ht="12.75" customHeight="1" x14ac:dyDescent="0.2">
      <c r="A588" s="3" t="s">
        <v>1175</v>
      </c>
      <c r="B588" s="3" t="s">
        <v>1176</v>
      </c>
      <c r="C588" s="4">
        <v>116.77</v>
      </c>
      <c r="D588" s="4">
        <v>77.849999999999994</v>
      </c>
      <c r="E588" s="4">
        <v>0</v>
      </c>
      <c r="F588" s="4">
        <v>38.92</v>
      </c>
    </row>
    <row r="589" spans="1:6" ht="12.75" customHeight="1" x14ac:dyDescent="0.2">
      <c r="A589" s="3" t="s">
        <v>1177</v>
      </c>
      <c r="B589" s="3" t="s">
        <v>1178</v>
      </c>
      <c r="C589" s="4">
        <v>1472.48</v>
      </c>
      <c r="D589" s="4">
        <v>0</v>
      </c>
      <c r="E589" s="4">
        <v>0</v>
      </c>
      <c r="F589" s="4">
        <v>1472.48</v>
      </c>
    </row>
    <row r="590" spans="1:6" ht="12.75" customHeight="1" x14ac:dyDescent="0.2">
      <c r="A590" s="3" t="s">
        <v>1179</v>
      </c>
      <c r="B590" s="3" t="s">
        <v>1180</v>
      </c>
      <c r="C590" s="4">
        <v>34.54</v>
      </c>
      <c r="D590" s="4">
        <v>0</v>
      </c>
      <c r="E590" s="4">
        <v>0</v>
      </c>
      <c r="F590" s="4">
        <v>34.54</v>
      </c>
    </row>
    <row r="591" spans="1:6" ht="12.75" customHeight="1" x14ac:dyDescent="0.2">
      <c r="A591" s="3" t="s">
        <v>1181</v>
      </c>
      <c r="B591" s="3" t="s">
        <v>1182</v>
      </c>
      <c r="C591" s="4">
        <v>1700.04</v>
      </c>
      <c r="D591" s="4">
        <v>12675.64</v>
      </c>
      <c r="E591" s="4">
        <v>12728.11</v>
      </c>
      <c r="F591" s="4">
        <v>1752.51</v>
      </c>
    </row>
    <row r="592" spans="1:6" ht="12.75" customHeight="1" x14ac:dyDescent="0.2">
      <c r="A592" s="3" t="s">
        <v>1183</v>
      </c>
      <c r="B592" s="3" t="s">
        <v>1184</v>
      </c>
      <c r="C592" s="4">
        <v>62.7</v>
      </c>
      <c r="D592" s="4">
        <v>12.72</v>
      </c>
      <c r="E592" s="4">
        <v>0</v>
      </c>
      <c r="F592" s="4">
        <v>49.98</v>
      </c>
    </row>
    <row r="593" spans="1:6" ht="12.75" customHeight="1" x14ac:dyDescent="0.2">
      <c r="A593" s="3" t="s">
        <v>1185</v>
      </c>
      <c r="B593" s="3" t="s">
        <v>1186</v>
      </c>
      <c r="C593" s="4">
        <v>216</v>
      </c>
      <c r="D593" s="4">
        <v>216</v>
      </c>
      <c r="E593" s="4">
        <v>0</v>
      </c>
      <c r="F593" s="4">
        <v>0</v>
      </c>
    </row>
    <row r="594" spans="1:6" ht="12.75" customHeight="1" x14ac:dyDescent="0.2">
      <c r="A594" s="3" t="s">
        <v>1187</v>
      </c>
      <c r="B594" s="3" t="s">
        <v>1188</v>
      </c>
      <c r="C594" s="4">
        <v>0</v>
      </c>
      <c r="D594" s="4">
        <v>9600</v>
      </c>
      <c r="E594" s="4">
        <v>9600</v>
      </c>
      <c r="F594" s="4">
        <v>0</v>
      </c>
    </row>
    <row r="595" spans="1:6" ht="12.75" customHeight="1" x14ac:dyDescent="0.2">
      <c r="A595" s="3" t="s">
        <v>1189</v>
      </c>
      <c r="B595" s="3" t="s">
        <v>1190</v>
      </c>
      <c r="C595" s="4">
        <v>0</v>
      </c>
      <c r="D595" s="4">
        <v>11400</v>
      </c>
      <c r="E595" s="4">
        <v>11400</v>
      </c>
      <c r="F595" s="4">
        <v>0</v>
      </c>
    </row>
    <row r="596" spans="1:6" ht="12.75" customHeight="1" x14ac:dyDescent="0.2">
      <c r="A596" s="3" t="s">
        <v>1191</v>
      </c>
      <c r="B596" s="3" t="s">
        <v>1192</v>
      </c>
      <c r="C596" s="4">
        <v>0</v>
      </c>
      <c r="D596" s="4">
        <v>31200</v>
      </c>
      <c r="E596" s="4">
        <v>31200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0</v>
      </c>
      <c r="D597" s="4">
        <v>6000</v>
      </c>
      <c r="E597" s="4">
        <v>6000</v>
      </c>
      <c r="F597" s="4">
        <v>0</v>
      </c>
    </row>
    <row r="598" spans="1:6" ht="12.75" customHeight="1" x14ac:dyDescent="0.2">
      <c r="A598" s="3" t="s">
        <v>1195</v>
      </c>
      <c r="B598" s="3" t="s">
        <v>1196</v>
      </c>
      <c r="C598" s="4">
        <v>0</v>
      </c>
      <c r="D598" s="4">
        <v>3600</v>
      </c>
      <c r="E598" s="4">
        <v>3600</v>
      </c>
      <c r="F598" s="4">
        <v>0</v>
      </c>
    </row>
    <row r="599" spans="1:6" ht="12.75" customHeight="1" x14ac:dyDescent="0.2">
      <c r="A599" s="3" t="s">
        <v>1197</v>
      </c>
      <c r="B599" s="3" t="s">
        <v>1198</v>
      </c>
      <c r="C599" s="4">
        <v>0</v>
      </c>
      <c r="D599" s="4">
        <v>2401.1999999999998</v>
      </c>
      <c r="E599" s="4">
        <v>2401.1999999999998</v>
      </c>
      <c r="F599" s="4">
        <v>0</v>
      </c>
    </row>
    <row r="600" spans="1:6" ht="12.75" customHeight="1" x14ac:dyDescent="0.2">
      <c r="A600" s="3" t="s">
        <v>1199</v>
      </c>
      <c r="B600" s="3" t="s">
        <v>1200</v>
      </c>
      <c r="C600" s="4">
        <v>0</v>
      </c>
      <c r="D600" s="4">
        <v>2401.1999999999998</v>
      </c>
      <c r="E600" s="4">
        <v>2401.1999999999998</v>
      </c>
      <c r="F600" s="4">
        <v>0</v>
      </c>
    </row>
    <row r="601" spans="1:6" ht="12.75" customHeight="1" x14ac:dyDescent="0.2">
      <c r="A601" s="3" t="s">
        <v>1201</v>
      </c>
      <c r="B601" s="3" t="s">
        <v>1202</v>
      </c>
      <c r="C601" s="4">
        <v>0</v>
      </c>
      <c r="D601" s="4">
        <v>1200</v>
      </c>
      <c r="E601" s="4">
        <v>1200</v>
      </c>
      <c r="F601" s="4">
        <v>0</v>
      </c>
    </row>
    <row r="602" spans="1:6" ht="12.75" customHeight="1" x14ac:dyDescent="0.2">
      <c r="A602" s="3" t="s">
        <v>1203</v>
      </c>
      <c r="B602" s="3" t="s">
        <v>1204</v>
      </c>
      <c r="C602" s="4">
        <v>0</v>
      </c>
      <c r="D602" s="4">
        <v>1200</v>
      </c>
      <c r="E602" s="4">
        <v>1200</v>
      </c>
      <c r="F602" s="4">
        <v>0</v>
      </c>
    </row>
    <row r="603" spans="1:6" ht="12.75" customHeight="1" x14ac:dyDescent="0.2">
      <c r="A603" s="3" t="s">
        <v>1205</v>
      </c>
      <c r="B603" s="3" t="s">
        <v>1206</v>
      </c>
      <c r="C603" s="4">
        <v>0</v>
      </c>
      <c r="D603" s="4">
        <v>2400</v>
      </c>
      <c r="E603" s="4">
        <v>2400</v>
      </c>
      <c r="F603" s="4">
        <v>0</v>
      </c>
    </row>
    <row r="604" spans="1:6" ht="12.75" customHeight="1" x14ac:dyDescent="0.2">
      <c r="A604" s="3" t="s">
        <v>1207</v>
      </c>
      <c r="B604" s="3" t="s">
        <v>1208</v>
      </c>
      <c r="C604" s="4">
        <v>0</v>
      </c>
      <c r="D604" s="4">
        <v>3000</v>
      </c>
      <c r="E604" s="4">
        <v>3000</v>
      </c>
      <c r="F604" s="4">
        <v>0</v>
      </c>
    </row>
    <row r="605" spans="1:6" ht="12.75" customHeight="1" x14ac:dyDescent="0.2">
      <c r="A605" s="3" t="s">
        <v>1209</v>
      </c>
      <c r="B605" s="3" t="s">
        <v>1210</v>
      </c>
      <c r="C605" s="4">
        <v>0</v>
      </c>
      <c r="D605" s="4">
        <v>24600</v>
      </c>
      <c r="E605" s="4">
        <v>24600</v>
      </c>
      <c r="F605" s="4">
        <v>0</v>
      </c>
    </row>
    <row r="606" spans="1:6" ht="12.75" customHeight="1" x14ac:dyDescent="0.2">
      <c r="A606" s="3" t="s">
        <v>1211</v>
      </c>
      <c r="B606" s="3" t="s">
        <v>1212</v>
      </c>
      <c r="C606" s="4">
        <v>0</v>
      </c>
      <c r="D606" s="4">
        <v>10200</v>
      </c>
      <c r="E606" s="4">
        <v>10200</v>
      </c>
      <c r="F606" s="4">
        <v>0</v>
      </c>
    </row>
    <row r="607" spans="1:6" ht="12.75" customHeight="1" x14ac:dyDescent="0.2">
      <c r="A607" s="3" t="s">
        <v>1213</v>
      </c>
      <c r="B607" s="3" t="s">
        <v>1214</v>
      </c>
      <c r="C607" s="4">
        <v>0</v>
      </c>
      <c r="D607" s="4">
        <v>4800</v>
      </c>
      <c r="E607" s="4">
        <v>4800</v>
      </c>
      <c r="F607" s="4">
        <v>0</v>
      </c>
    </row>
    <row r="608" spans="1:6" ht="12.75" customHeight="1" x14ac:dyDescent="0.2">
      <c r="A608" s="3" t="s">
        <v>1215</v>
      </c>
      <c r="B608" s="3" t="s">
        <v>1216</v>
      </c>
      <c r="C608" s="4">
        <v>0</v>
      </c>
      <c r="D608" s="4">
        <v>7200</v>
      </c>
      <c r="E608" s="4">
        <v>7200</v>
      </c>
      <c r="F608" s="4">
        <v>0</v>
      </c>
    </row>
    <row r="609" spans="1:6" ht="12.75" customHeight="1" x14ac:dyDescent="0.2">
      <c r="A609" s="3" t="s">
        <v>1217</v>
      </c>
      <c r="B609" s="3" t="s">
        <v>1218</v>
      </c>
      <c r="C609" s="4">
        <v>0</v>
      </c>
      <c r="D609" s="4">
        <v>32750</v>
      </c>
      <c r="E609" s="4">
        <v>32750</v>
      </c>
      <c r="F609" s="4">
        <v>0</v>
      </c>
    </row>
    <row r="610" spans="1:6" ht="12.75" customHeight="1" x14ac:dyDescent="0.2">
      <c r="A610" s="3" t="s">
        <v>1219</v>
      </c>
      <c r="B610" s="3" t="s">
        <v>1220</v>
      </c>
      <c r="C610" s="4">
        <v>0</v>
      </c>
      <c r="D610" s="4">
        <v>1200</v>
      </c>
      <c r="E610" s="4">
        <v>1200</v>
      </c>
      <c r="F610" s="4">
        <v>0</v>
      </c>
    </row>
    <row r="611" spans="1:6" ht="12.75" customHeight="1" x14ac:dyDescent="0.2">
      <c r="A611" s="3" t="s">
        <v>1221</v>
      </c>
      <c r="B611" s="3" t="s">
        <v>1222</v>
      </c>
      <c r="C611" s="4">
        <v>0</v>
      </c>
      <c r="D611" s="4">
        <v>2500</v>
      </c>
      <c r="E611" s="4">
        <v>2500</v>
      </c>
      <c r="F611" s="4">
        <v>0</v>
      </c>
    </row>
    <row r="612" spans="1:6" ht="12.75" customHeight="1" x14ac:dyDescent="0.2">
      <c r="A612" s="3" t="s">
        <v>1223</v>
      </c>
      <c r="B612" s="3" t="s">
        <v>1224</v>
      </c>
      <c r="C612" s="4">
        <v>0</v>
      </c>
      <c r="D612" s="4">
        <v>1200</v>
      </c>
      <c r="E612" s="4">
        <v>1200</v>
      </c>
      <c r="F612" s="4">
        <v>0</v>
      </c>
    </row>
    <row r="613" spans="1:6" ht="12.75" customHeight="1" x14ac:dyDescent="0.2">
      <c r="A613" s="3" t="s">
        <v>1225</v>
      </c>
      <c r="B613" s="3" t="s">
        <v>1226</v>
      </c>
      <c r="C613" s="4">
        <v>0</v>
      </c>
      <c r="D613" s="4">
        <v>8400</v>
      </c>
      <c r="E613" s="4">
        <v>9600</v>
      </c>
      <c r="F613" s="4">
        <v>1200</v>
      </c>
    </row>
    <row r="614" spans="1:6" ht="12.75" customHeight="1" x14ac:dyDescent="0.2">
      <c r="A614" s="3" t="s">
        <v>1227</v>
      </c>
      <c r="B614" s="3" t="s">
        <v>1228</v>
      </c>
      <c r="C614" s="4">
        <v>0</v>
      </c>
      <c r="D614" s="4">
        <v>1200</v>
      </c>
      <c r="E614" s="4">
        <v>1200</v>
      </c>
      <c r="F614" s="4">
        <v>0</v>
      </c>
    </row>
    <row r="615" spans="1:6" ht="12.75" customHeight="1" x14ac:dyDescent="0.2">
      <c r="A615" s="3" t="s">
        <v>1229</v>
      </c>
      <c r="B615" s="3" t="s">
        <v>1230</v>
      </c>
      <c r="C615" s="4">
        <v>0</v>
      </c>
      <c r="D615" s="4">
        <v>600</v>
      </c>
      <c r="E615" s="4">
        <v>600</v>
      </c>
      <c r="F615" s="4">
        <v>0</v>
      </c>
    </row>
    <row r="616" spans="1:6" ht="12.75" customHeight="1" x14ac:dyDescent="0.2">
      <c r="A616" s="3" t="s">
        <v>1231</v>
      </c>
      <c r="B616" s="3" t="s">
        <v>1232</v>
      </c>
      <c r="C616" s="4">
        <v>0</v>
      </c>
      <c r="D616" s="4">
        <v>2400</v>
      </c>
      <c r="E616" s="4">
        <v>2400</v>
      </c>
      <c r="F616" s="4">
        <v>0</v>
      </c>
    </row>
    <row r="617" spans="1:6" ht="12.75" customHeight="1" x14ac:dyDescent="0.2">
      <c r="A617" s="3" t="s">
        <v>1233</v>
      </c>
      <c r="B617" s="3" t="s">
        <v>1234</v>
      </c>
      <c r="C617" s="4">
        <v>0</v>
      </c>
      <c r="D617" s="4">
        <v>61800</v>
      </c>
      <c r="E617" s="4">
        <v>61800</v>
      </c>
      <c r="F617" s="4">
        <v>0</v>
      </c>
    </row>
    <row r="618" spans="1:6" ht="12.75" customHeight="1" x14ac:dyDescent="0.2">
      <c r="A618" s="3" t="s">
        <v>1235</v>
      </c>
      <c r="B618" s="3" t="s">
        <v>1236</v>
      </c>
      <c r="C618" s="4">
        <v>0</v>
      </c>
      <c r="D618" s="4">
        <v>6000</v>
      </c>
      <c r="E618" s="4">
        <v>6000</v>
      </c>
      <c r="F618" s="4">
        <v>0</v>
      </c>
    </row>
    <row r="619" spans="1:6" ht="12.75" customHeight="1" x14ac:dyDescent="0.2">
      <c r="A619" s="3" t="s">
        <v>1237</v>
      </c>
      <c r="B619" s="3" t="s">
        <v>1238</v>
      </c>
      <c r="C619" s="4">
        <v>0</v>
      </c>
      <c r="D619" s="4">
        <v>13800</v>
      </c>
      <c r="E619" s="4">
        <v>13800</v>
      </c>
      <c r="F619" s="4">
        <v>0</v>
      </c>
    </row>
    <row r="620" spans="1:6" ht="12.75" customHeight="1" x14ac:dyDescent="0.2">
      <c r="A620" s="3" t="s">
        <v>1239</v>
      </c>
      <c r="B620" s="3" t="s">
        <v>1240</v>
      </c>
      <c r="C620" s="4">
        <v>0</v>
      </c>
      <c r="D620" s="4">
        <v>9240</v>
      </c>
      <c r="E620" s="4">
        <v>9240</v>
      </c>
      <c r="F620" s="4">
        <v>0</v>
      </c>
    </row>
    <row r="621" spans="1:6" ht="12.75" customHeight="1" x14ac:dyDescent="0.2">
      <c r="A621" s="3" t="s">
        <v>1241</v>
      </c>
      <c r="B621" s="3" t="s">
        <v>1242</v>
      </c>
      <c r="C621" s="4">
        <v>0</v>
      </c>
      <c r="D621" s="4">
        <v>13565.6</v>
      </c>
      <c r="E621" s="4">
        <v>13565.6</v>
      </c>
      <c r="F621" s="4">
        <v>0</v>
      </c>
    </row>
    <row r="622" spans="1:6" ht="12.75" customHeight="1" x14ac:dyDescent="0.2">
      <c r="A622" s="3" t="s">
        <v>1243</v>
      </c>
      <c r="B622" s="3" t="s">
        <v>1244</v>
      </c>
      <c r="C622" s="4">
        <v>0</v>
      </c>
      <c r="D622" s="4">
        <v>7800</v>
      </c>
      <c r="E622" s="4">
        <v>7800</v>
      </c>
      <c r="F622" s="4">
        <v>0</v>
      </c>
    </row>
    <row r="623" spans="1:6" ht="12.75" customHeight="1" x14ac:dyDescent="0.2">
      <c r="A623" s="3" t="s">
        <v>1245</v>
      </c>
      <c r="B623" s="3" t="s">
        <v>1246</v>
      </c>
      <c r="C623" s="4">
        <v>0</v>
      </c>
      <c r="D623" s="4">
        <v>1500</v>
      </c>
      <c r="E623" s="4">
        <v>1500</v>
      </c>
      <c r="F623" s="4">
        <v>0</v>
      </c>
    </row>
    <row r="624" spans="1:6" ht="12.75" customHeight="1" x14ac:dyDescent="0.2">
      <c r="A624" s="3" t="s">
        <v>1247</v>
      </c>
      <c r="B624" s="3" t="s">
        <v>1248</v>
      </c>
      <c r="C624" s="4">
        <v>0</v>
      </c>
      <c r="D624" s="4">
        <v>3558.9</v>
      </c>
      <c r="E624" s="4">
        <v>3558.9</v>
      </c>
      <c r="F624" s="4">
        <v>0</v>
      </c>
    </row>
    <row r="625" spans="1:6" ht="12.75" customHeight="1" x14ac:dyDescent="0.2">
      <c r="A625" s="3" t="s">
        <v>1249</v>
      </c>
      <c r="B625" s="3" t="s">
        <v>1250</v>
      </c>
      <c r="C625" s="4">
        <v>0</v>
      </c>
      <c r="D625" s="4">
        <v>11802.8</v>
      </c>
      <c r="E625" s="4">
        <v>11802.8</v>
      </c>
      <c r="F625" s="4">
        <v>0</v>
      </c>
    </row>
    <row r="626" spans="1:6" ht="12.75" customHeight="1" x14ac:dyDescent="0.2">
      <c r="A626" s="3" t="s">
        <v>1251</v>
      </c>
      <c r="B626" s="3" t="s">
        <v>1252</v>
      </c>
      <c r="C626" s="4">
        <v>0</v>
      </c>
      <c r="D626" s="4">
        <v>2400</v>
      </c>
      <c r="E626" s="4">
        <v>2400</v>
      </c>
      <c r="F626" s="4">
        <v>0</v>
      </c>
    </row>
    <row r="627" spans="1:6" ht="12.75" customHeight="1" x14ac:dyDescent="0.2">
      <c r="A627" s="3" t="s">
        <v>1253</v>
      </c>
      <c r="B627" s="3" t="s">
        <v>1254</v>
      </c>
      <c r="C627" s="4">
        <v>0</v>
      </c>
      <c r="D627" s="4">
        <v>13668.14</v>
      </c>
      <c r="E627" s="4">
        <v>13668.14</v>
      </c>
      <c r="F627" s="4">
        <v>0</v>
      </c>
    </row>
    <row r="628" spans="1:6" ht="12.75" customHeight="1" x14ac:dyDescent="0.2">
      <c r="A628" s="3" t="s">
        <v>1255</v>
      </c>
      <c r="B628" s="3" t="s">
        <v>1256</v>
      </c>
      <c r="C628" s="4">
        <v>0</v>
      </c>
      <c r="D628" s="4">
        <v>600</v>
      </c>
      <c r="E628" s="4">
        <v>600</v>
      </c>
      <c r="F628" s="4">
        <v>0</v>
      </c>
    </row>
    <row r="629" spans="1:6" ht="12.75" customHeight="1" x14ac:dyDescent="0.2">
      <c r="A629" s="3" t="s">
        <v>1257</v>
      </c>
      <c r="B629" s="3" t="s">
        <v>1258</v>
      </c>
      <c r="C629" s="4">
        <v>0</v>
      </c>
      <c r="D629" s="4">
        <v>2400</v>
      </c>
      <c r="E629" s="4">
        <v>2400</v>
      </c>
      <c r="F629" s="4">
        <v>0</v>
      </c>
    </row>
    <row r="630" spans="1:6" ht="12.75" customHeight="1" x14ac:dyDescent="0.2">
      <c r="A630" s="3" t="s">
        <v>1259</v>
      </c>
      <c r="B630" s="3" t="s">
        <v>1260</v>
      </c>
      <c r="C630" s="4">
        <v>0</v>
      </c>
      <c r="D630" s="4">
        <v>10800</v>
      </c>
      <c r="E630" s="4">
        <v>10800</v>
      </c>
      <c r="F630" s="4">
        <v>0</v>
      </c>
    </row>
    <row r="631" spans="1:6" ht="12.75" customHeight="1" x14ac:dyDescent="0.2">
      <c r="A631" s="3" t="s">
        <v>1261</v>
      </c>
      <c r="B631" s="3" t="s">
        <v>1262</v>
      </c>
      <c r="C631" s="4">
        <v>0</v>
      </c>
      <c r="D631" s="4">
        <v>8747.6200000000008</v>
      </c>
      <c r="E631" s="4">
        <v>8747.6200000000008</v>
      </c>
      <c r="F631" s="4">
        <v>0</v>
      </c>
    </row>
    <row r="632" spans="1:6" ht="12.75" customHeight="1" x14ac:dyDescent="0.2">
      <c r="A632" s="3" t="s">
        <v>1263</v>
      </c>
      <c r="B632" s="3" t="s">
        <v>1264</v>
      </c>
      <c r="C632" s="4">
        <v>0</v>
      </c>
      <c r="D632" s="4">
        <v>16200</v>
      </c>
      <c r="E632" s="4">
        <v>16200</v>
      </c>
      <c r="F632" s="4">
        <v>0</v>
      </c>
    </row>
    <row r="633" spans="1:6" ht="12.75" customHeight="1" x14ac:dyDescent="0.2">
      <c r="A633" s="3" t="s">
        <v>1265</v>
      </c>
      <c r="B633" s="3" t="s">
        <v>1266</v>
      </c>
      <c r="C633" s="4">
        <v>0</v>
      </c>
      <c r="D633" s="4">
        <v>4142</v>
      </c>
      <c r="E633" s="4">
        <v>4142</v>
      </c>
      <c r="F633" s="4">
        <v>0</v>
      </c>
    </row>
    <row r="634" spans="1:6" ht="12.75" customHeight="1" x14ac:dyDescent="0.2">
      <c r="A634" s="3" t="s">
        <v>1267</v>
      </c>
      <c r="B634" s="3" t="s">
        <v>1268</v>
      </c>
      <c r="C634" s="4">
        <v>0</v>
      </c>
      <c r="D634" s="4">
        <v>2400</v>
      </c>
      <c r="E634" s="4">
        <v>2400</v>
      </c>
      <c r="F634" s="4">
        <v>0</v>
      </c>
    </row>
    <row r="635" spans="1:6" ht="12.75" customHeight="1" x14ac:dyDescent="0.2">
      <c r="A635" s="3" t="s">
        <v>1269</v>
      </c>
      <c r="B635" s="3" t="s">
        <v>1270</v>
      </c>
      <c r="C635" s="4">
        <v>0</v>
      </c>
      <c r="D635" s="4">
        <v>6600</v>
      </c>
      <c r="E635" s="4">
        <v>6600</v>
      </c>
      <c r="F635" s="4">
        <v>0</v>
      </c>
    </row>
    <row r="636" spans="1:6" ht="12.75" customHeight="1" x14ac:dyDescent="0.2">
      <c r="A636" s="3" t="s">
        <v>1271</v>
      </c>
      <c r="B636" s="3" t="s">
        <v>1272</v>
      </c>
      <c r="C636" s="4">
        <v>0</v>
      </c>
      <c r="D636" s="4">
        <v>16303.24</v>
      </c>
      <c r="E636" s="4">
        <v>16303.24</v>
      </c>
      <c r="F636" s="4">
        <v>0</v>
      </c>
    </row>
    <row r="637" spans="1:6" ht="12.75" customHeight="1" x14ac:dyDescent="0.2">
      <c r="A637" s="3" t="s">
        <v>1273</v>
      </c>
      <c r="B637" s="3" t="s">
        <v>1274</v>
      </c>
      <c r="C637" s="4">
        <v>0</v>
      </c>
      <c r="D637" s="4">
        <v>2400</v>
      </c>
      <c r="E637" s="4">
        <v>2400</v>
      </c>
      <c r="F637" s="4">
        <v>0</v>
      </c>
    </row>
    <row r="638" spans="1:6" ht="12.75" customHeight="1" x14ac:dyDescent="0.2">
      <c r="A638" s="3" t="s">
        <v>1275</v>
      </c>
      <c r="B638" s="3" t="s">
        <v>1276</v>
      </c>
      <c r="C638" s="4">
        <v>0</v>
      </c>
      <c r="D638" s="4">
        <v>600</v>
      </c>
      <c r="E638" s="4">
        <v>600</v>
      </c>
      <c r="F638" s="4">
        <v>0</v>
      </c>
    </row>
    <row r="639" spans="1:6" ht="12.75" customHeight="1" x14ac:dyDescent="0.2">
      <c r="A639" s="3" t="s">
        <v>1277</v>
      </c>
      <c r="B639" s="3" t="s">
        <v>1278</v>
      </c>
      <c r="C639" s="4">
        <v>0</v>
      </c>
      <c r="D639" s="4">
        <v>600</v>
      </c>
      <c r="E639" s="4">
        <v>600</v>
      </c>
      <c r="F639" s="4">
        <v>0</v>
      </c>
    </row>
    <row r="640" spans="1:6" ht="12.75" customHeight="1" x14ac:dyDescent="0.2">
      <c r="A640" s="3" t="s">
        <v>1279</v>
      </c>
      <c r="B640" s="3" t="s">
        <v>1280</v>
      </c>
      <c r="C640" s="4">
        <v>0</v>
      </c>
      <c r="D640" s="4">
        <v>2400</v>
      </c>
      <c r="E640" s="4">
        <v>2400</v>
      </c>
      <c r="F640" s="4">
        <v>0</v>
      </c>
    </row>
    <row r="641" spans="1:6" ht="12.75" customHeight="1" x14ac:dyDescent="0.2">
      <c r="A641" s="3" t="s">
        <v>1281</v>
      </c>
      <c r="B641" s="3" t="s">
        <v>1282</v>
      </c>
      <c r="C641" s="4">
        <v>0</v>
      </c>
      <c r="D641" s="4">
        <v>600</v>
      </c>
      <c r="E641" s="4">
        <v>600</v>
      </c>
      <c r="F641" s="4">
        <v>0</v>
      </c>
    </row>
    <row r="642" spans="1:6" ht="12.75" customHeight="1" x14ac:dyDescent="0.2">
      <c r="A642" s="3" t="s">
        <v>1283</v>
      </c>
      <c r="B642" s="3" t="s">
        <v>1284</v>
      </c>
      <c r="C642" s="4">
        <v>0</v>
      </c>
      <c r="D642" s="4">
        <v>2400</v>
      </c>
      <c r="E642" s="4">
        <v>2400</v>
      </c>
      <c r="F642" s="4">
        <v>0</v>
      </c>
    </row>
    <row r="643" spans="1:6" ht="12.75" customHeight="1" x14ac:dyDescent="0.2">
      <c r="A643" s="3" t="s">
        <v>1285</v>
      </c>
      <c r="B643" s="3" t="s">
        <v>1286</v>
      </c>
      <c r="C643" s="4">
        <v>0</v>
      </c>
      <c r="D643" s="4">
        <v>600</v>
      </c>
      <c r="E643" s="4">
        <v>600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0</v>
      </c>
      <c r="D644" s="4">
        <v>5400</v>
      </c>
      <c r="E644" s="4">
        <v>5400</v>
      </c>
      <c r="F644" s="4">
        <v>0</v>
      </c>
    </row>
    <row r="645" spans="1:6" ht="12.75" customHeight="1" x14ac:dyDescent="0.2">
      <c r="A645" s="3" t="s">
        <v>1289</v>
      </c>
      <c r="B645" s="3" t="s">
        <v>1290</v>
      </c>
      <c r="C645" s="4">
        <v>0</v>
      </c>
      <c r="D645" s="4">
        <v>2400</v>
      </c>
      <c r="E645" s="4">
        <v>2400</v>
      </c>
      <c r="F645" s="4">
        <v>0</v>
      </c>
    </row>
    <row r="646" spans="1:6" ht="12.75" customHeight="1" x14ac:dyDescent="0.2">
      <c r="A646" s="3" t="s">
        <v>1291</v>
      </c>
      <c r="B646" s="3" t="s">
        <v>1292</v>
      </c>
      <c r="C646" s="4">
        <v>0</v>
      </c>
      <c r="D646" s="4">
        <v>1800</v>
      </c>
      <c r="E646" s="4">
        <v>1800</v>
      </c>
      <c r="F646" s="4">
        <v>0</v>
      </c>
    </row>
    <row r="647" spans="1:6" ht="12.75" customHeight="1" x14ac:dyDescent="0.2">
      <c r="A647" s="3" t="s">
        <v>1293</v>
      </c>
      <c r="B647" s="3" t="s">
        <v>1294</v>
      </c>
      <c r="C647" s="4">
        <v>0</v>
      </c>
      <c r="D647" s="4">
        <v>1200</v>
      </c>
      <c r="E647" s="4">
        <v>1200</v>
      </c>
      <c r="F647" s="4">
        <v>0</v>
      </c>
    </row>
    <row r="648" spans="1:6" ht="12.75" customHeight="1" x14ac:dyDescent="0.2">
      <c r="A648" s="3" t="s">
        <v>1295</v>
      </c>
      <c r="B648" s="3" t="s">
        <v>1296</v>
      </c>
      <c r="C648" s="4">
        <v>0</v>
      </c>
      <c r="D648" s="4">
        <v>3400</v>
      </c>
      <c r="E648" s="4">
        <v>3400</v>
      </c>
      <c r="F648" s="4">
        <v>0</v>
      </c>
    </row>
    <row r="649" spans="1:6" ht="12.75" customHeight="1" x14ac:dyDescent="0.2">
      <c r="A649" s="3" t="s">
        <v>1297</v>
      </c>
      <c r="B649" s="3" t="s">
        <v>1298</v>
      </c>
      <c r="C649" s="4">
        <v>0</v>
      </c>
      <c r="D649" s="4">
        <v>1800</v>
      </c>
      <c r="E649" s="4">
        <v>1800</v>
      </c>
      <c r="F649" s="4">
        <v>0</v>
      </c>
    </row>
    <row r="650" spans="1:6" ht="12.75" customHeight="1" x14ac:dyDescent="0.2">
      <c r="A650" s="3" t="s">
        <v>1299</v>
      </c>
      <c r="B650" s="3" t="s">
        <v>1300</v>
      </c>
      <c r="C650" s="4">
        <v>0</v>
      </c>
      <c r="D650" s="4">
        <v>3000</v>
      </c>
      <c r="E650" s="4">
        <v>3000</v>
      </c>
      <c r="F650" s="4">
        <v>0</v>
      </c>
    </row>
    <row r="651" spans="1:6" ht="12.75" customHeight="1" x14ac:dyDescent="0.2">
      <c r="A651" s="3" t="s">
        <v>1301</v>
      </c>
      <c r="B651" s="3" t="s">
        <v>1302</v>
      </c>
      <c r="C651" s="4">
        <v>0</v>
      </c>
      <c r="D651" s="4">
        <v>2400</v>
      </c>
      <c r="E651" s="4">
        <v>2400</v>
      </c>
      <c r="F651" s="4">
        <v>0</v>
      </c>
    </row>
    <row r="652" spans="1:6" ht="12.75" customHeight="1" x14ac:dyDescent="0.2">
      <c r="A652" s="3" t="s">
        <v>1303</v>
      </c>
      <c r="B652" s="3" t="s">
        <v>1304</v>
      </c>
      <c r="C652" s="4">
        <v>0</v>
      </c>
      <c r="D652" s="4">
        <v>2400</v>
      </c>
      <c r="E652" s="4">
        <v>2400</v>
      </c>
      <c r="F652" s="4">
        <v>0</v>
      </c>
    </row>
    <row r="653" spans="1:6" ht="12.75" customHeight="1" x14ac:dyDescent="0.2">
      <c r="A653" s="3" t="s">
        <v>1305</v>
      </c>
      <c r="B653" s="3" t="s">
        <v>1306</v>
      </c>
      <c r="C653" s="4">
        <v>0</v>
      </c>
      <c r="D653" s="4">
        <v>3200</v>
      </c>
      <c r="E653" s="4">
        <v>3200</v>
      </c>
      <c r="F653" s="4">
        <v>0</v>
      </c>
    </row>
    <row r="654" spans="1:6" ht="12.75" customHeight="1" x14ac:dyDescent="0.2">
      <c r="A654" s="3" t="s">
        <v>1307</v>
      </c>
      <c r="B654" s="3" t="s">
        <v>1308</v>
      </c>
      <c r="C654" s="4">
        <v>0</v>
      </c>
      <c r="D654" s="4">
        <v>600</v>
      </c>
      <c r="E654" s="4">
        <v>600</v>
      </c>
      <c r="F654" s="4">
        <v>0</v>
      </c>
    </row>
    <row r="655" spans="1:6" ht="12.75" customHeight="1" x14ac:dyDescent="0.2">
      <c r="A655" s="3" t="s">
        <v>1309</v>
      </c>
      <c r="B655" s="3" t="s">
        <v>1310</v>
      </c>
      <c r="C655" s="4">
        <v>0</v>
      </c>
      <c r="D655" s="4">
        <v>1200</v>
      </c>
      <c r="E655" s="4">
        <v>1200</v>
      </c>
      <c r="F655" s="4">
        <v>0</v>
      </c>
    </row>
    <row r="656" spans="1:6" ht="12.75" customHeight="1" x14ac:dyDescent="0.2">
      <c r="A656" s="3" t="s">
        <v>1311</v>
      </c>
      <c r="B656" s="3" t="s">
        <v>1312</v>
      </c>
      <c r="C656" s="4">
        <v>0</v>
      </c>
      <c r="D656" s="4">
        <v>3000</v>
      </c>
      <c r="E656" s="4">
        <v>3000</v>
      </c>
      <c r="F656" s="4">
        <v>0</v>
      </c>
    </row>
    <row r="657" spans="1:6" ht="12.75" customHeight="1" x14ac:dyDescent="0.2">
      <c r="A657" s="3" t="s">
        <v>1313</v>
      </c>
      <c r="B657" s="3" t="s">
        <v>1314</v>
      </c>
      <c r="C657" s="4">
        <v>0</v>
      </c>
      <c r="D657" s="4">
        <v>500</v>
      </c>
      <c r="E657" s="4">
        <v>500</v>
      </c>
      <c r="F657" s="4">
        <v>0</v>
      </c>
    </row>
    <row r="658" spans="1:6" ht="12.75" customHeight="1" x14ac:dyDescent="0.2">
      <c r="A658" s="3" t="s">
        <v>1315</v>
      </c>
      <c r="B658" s="3" t="s">
        <v>1316</v>
      </c>
      <c r="C658" s="4">
        <v>0</v>
      </c>
      <c r="D658" s="4">
        <v>2400</v>
      </c>
      <c r="E658" s="4">
        <v>2400</v>
      </c>
      <c r="F658" s="4">
        <v>0</v>
      </c>
    </row>
    <row r="659" spans="1:6" ht="12.75" customHeight="1" x14ac:dyDescent="0.2">
      <c r="A659" s="3" t="s">
        <v>1317</v>
      </c>
      <c r="B659" s="3" t="s">
        <v>1318</v>
      </c>
      <c r="C659" s="4">
        <v>0</v>
      </c>
      <c r="D659" s="4">
        <v>600</v>
      </c>
      <c r="E659" s="4">
        <v>600</v>
      </c>
      <c r="F659" s="4">
        <v>0</v>
      </c>
    </row>
    <row r="660" spans="1:6" ht="12.75" customHeight="1" x14ac:dyDescent="0.2">
      <c r="A660" s="3" t="s">
        <v>1319</v>
      </c>
      <c r="B660" s="3" t="s">
        <v>1320</v>
      </c>
      <c r="C660" s="4">
        <v>0</v>
      </c>
      <c r="D660" s="4">
        <v>3600</v>
      </c>
      <c r="E660" s="4">
        <v>4200</v>
      </c>
      <c r="F660" s="4">
        <v>600</v>
      </c>
    </row>
    <row r="661" spans="1:6" ht="12.75" customHeight="1" x14ac:dyDescent="0.2">
      <c r="A661" s="3" t="s">
        <v>1321</v>
      </c>
      <c r="B661" s="3" t="s">
        <v>1322</v>
      </c>
      <c r="C661" s="4">
        <v>0</v>
      </c>
      <c r="D661" s="4">
        <v>1200</v>
      </c>
      <c r="E661" s="4">
        <v>1200</v>
      </c>
      <c r="F661" s="4">
        <v>0</v>
      </c>
    </row>
    <row r="662" spans="1:6" ht="12.75" customHeight="1" x14ac:dyDescent="0.2">
      <c r="A662" s="3" t="s">
        <v>1323</v>
      </c>
      <c r="B662" s="3" t="s">
        <v>1324</v>
      </c>
      <c r="C662" s="4">
        <v>0</v>
      </c>
      <c r="D662" s="4">
        <v>300</v>
      </c>
      <c r="E662" s="4">
        <v>300</v>
      </c>
      <c r="F662" s="4">
        <v>0</v>
      </c>
    </row>
    <row r="663" spans="1:6" ht="12.75" customHeight="1" x14ac:dyDescent="0.2">
      <c r="A663" s="3" t="s">
        <v>1325</v>
      </c>
      <c r="B663" s="3" t="s">
        <v>1326</v>
      </c>
      <c r="C663" s="4">
        <v>0</v>
      </c>
      <c r="D663" s="4">
        <v>4800</v>
      </c>
      <c r="E663" s="4">
        <v>4800</v>
      </c>
      <c r="F663" s="4">
        <v>0</v>
      </c>
    </row>
    <row r="664" spans="1:6" ht="12.75" customHeight="1" x14ac:dyDescent="0.2">
      <c r="A664" s="3" t="s">
        <v>1327</v>
      </c>
      <c r="B664" s="3" t="s">
        <v>1328</v>
      </c>
      <c r="C664" s="4">
        <v>0</v>
      </c>
      <c r="D664" s="4">
        <v>12040</v>
      </c>
      <c r="E664" s="4">
        <v>13000</v>
      </c>
      <c r="F664" s="4">
        <v>960</v>
      </c>
    </row>
    <row r="665" spans="1:6" ht="12.75" customHeight="1" x14ac:dyDescent="0.2">
      <c r="A665" s="3" t="s">
        <v>1329</v>
      </c>
      <c r="B665" s="3" t="s">
        <v>1330</v>
      </c>
      <c r="C665" s="4">
        <v>0</v>
      </c>
      <c r="D665" s="4">
        <v>2400</v>
      </c>
      <c r="E665" s="4">
        <v>2400</v>
      </c>
      <c r="F665" s="4">
        <v>0</v>
      </c>
    </row>
    <row r="666" spans="1:6" ht="12.75" customHeight="1" x14ac:dyDescent="0.2">
      <c r="A666" s="3" t="s">
        <v>1331</v>
      </c>
      <c r="B666" s="3" t="s">
        <v>1332</v>
      </c>
      <c r="C666" s="4">
        <v>0</v>
      </c>
      <c r="D666" s="4">
        <v>6000</v>
      </c>
      <c r="E666" s="4">
        <v>6000</v>
      </c>
      <c r="F666" s="4">
        <v>0</v>
      </c>
    </row>
    <row r="667" spans="1:6" ht="12.75" customHeight="1" x14ac:dyDescent="0.2">
      <c r="A667" s="3" t="s">
        <v>1333</v>
      </c>
      <c r="B667" s="3" t="s">
        <v>1334</v>
      </c>
      <c r="C667" s="4">
        <v>0</v>
      </c>
      <c r="D667" s="4">
        <v>0</v>
      </c>
      <c r="E667" s="4">
        <v>1200</v>
      </c>
      <c r="F667" s="4">
        <v>1200</v>
      </c>
    </row>
    <row r="668" spans="1:6" ht="12.75" customHeight="1" x14ac:dyDescent="0.2">
      <c r="A668" s="3" t="s">
        <v>1335</v>
      </c>
      <c r="B668" s="3" t="s">
        <v>1336</v>
      </c>
      <c r="C668" s="4">
        <v>0</v>
      </c>
      <c r="D668" s="4">
        <v>0</v>
      </c>
      <c r="E668" s="4">
        <v>7200</v>
      </c>
      <c r="F668" s="4">
        <v>7200</v>
      </c>
    </row>
    <row r="669" spans="1:6" ht="12.75" customHeight="1" x14ac:dyDescent="0.2">
      <c r="A669" s="3" t="s">
        <v>1337</v>
      </c>
      <c r="B669" s="3" t="s">
        <v>1338</v>
      </c>
      <c r="C669" s="4">
        <v>0</v>
      </c>
      <c r="D669" s="4">
        <v>3000</v>
      </c>
      <c r="E669" s="4">
        <v>3000</v>
      </c>
      <c r="F669" s="4">
        <v>0</v>
      </c>
    </row>
    <row r="670" spans="1:6" ht="12.75" customHeight="1" x14ac:dyDescent="0.2">
      <c r="A670" s="3" t="s">
        <v>1339</v>
      </c>
      <c r="B670" s="3" t="s">
        <v>1340</v>
      </c>
      <c r="C670" s="4">
        <v>0</v>
      </c>
      <c r="D670" s="4">
        <v>0</v>
      </c>
      <c r="E670" s="4">
        <v>600</v>
      </c>
      <c r="F670" s="4">
        <v>600</v>
      </c>
    </row>
    <row r="671" spans="1:6" ht="12.75" customHeight="1" x14ac:dyDescent="0.2">
      <c r="A671" s="3" t="s">
        <v>1341</v>
      </c>
      <c r="B671" s="3" t="s">
        <v>1342</v>
      </c>
      <c r="C671" s="4">
        <v>0</v>
      </c>
      <c r="D671" s="4">
        <v>4800</v>
      </c>
      <c r="E671" s="4">
        <v>4800</v>
      </c>
      <c r="F671" s="4">
        <v>0</v>
      </c>
    </row>
    <row r="672" spans="1:6" ht="12.75" customHeight="1" x14ac:dyDescent="0.2">
      <c r="A672" s="3" t="s">
        <v>1343</v>
      </c>
      <c r="B672" s="3" t="s">
        <v>1344</v>
      </c>
      <c r="C672" s="4">
        <v>0</v>
      </c>
      <c r="D672" s="4">
        <v>0</v>
      </c>
      <c r="E672" s="4">
        <v>600</v>
      </c>
      <c r="F672" s="4">
        <v>600</v>
      </c>
    </row>
    <row r="673" spans="1:6" ht="12.75" customHeight="1" x14ac:dyDescent="0.2">
      <c r="A673" s="3" t="s">
        <v>1345</v>
      </c>
      <c r="B673" s="3" t="s">
        <v>1346</v>
      </c>
      <c r="C673" s="4">
        <v>0</v>
      </c>
      <c r="D673" s="4">
        <v>752</v>
      </c>
      <c r="E673" s="4">
        <v>752</v>
      </c>
      <c r="F673" s="4">
        <v>0</v>
      </c>
    </row>
    <row r="674" spans="1:6" ht="12.75" customHeight="1" x14ac:dyDescent="0.2">
      <c r="A674" s="3" t="s">
        <v>1347</v>
      </c>
      <c r="B674" s="3" t="s">
        <v>1348</v>
      </c>
      <c r="C674" s="4">
        <v>0</v>
      </c>
      <c r="D674" s="4">
        <v>2400</v>
      </c>
      <c r="E674" s="4">
        <v>2400</v>
      </c>
      <c r="F674" s="4">
        <v>0</v>
      </c>
    </row>
    <row r="675" spans="1:6" ht="12.75" customHeight="1" x14ac:dyDescent="0.2">
      <c r="A675" s="3" t="s">
        <v>1349</v>
      </c>
      <c r="B675" s="3" t="s">
        <v>1350</v>
      </c>
      <c r="C675" s="4">
        <v>0</v>
      </c>
      <c r="D675" s="4">
        <v>8400</v>
      </c>
      <c r="E675" s="4">
        <v>8400</v>
      </c>
      <c r="F675" s="4">
        <v>0</v>
      </c>
    </row>
    <row r="676" spans="1:6" ht="12.75" customHeight="1" x14ac:dyDescent="0.2">
      <c r="A676" s="3" t="s">
        <v>1351</v>
      </c>
      <c r="B676" s="3" t="s">
        <v>1352</v>
      </c>
      <c r="C676" s="4">
        <v>0</v>
      </c>
      <c r="D676" s="4">
        <v>1200</v>
      </c>
      <c r="E676" s="4">
        <v>1200</v>
      </c>
      <c r="F676" s="4">
        <v>0</v>
      </c>
    </row>
    <row r="677" spans="1:6" ht="12.75" customHeight="1" x14ac:dyDescent="0.2">
      <c r="A677" s="3" t="s">
        <v>1353</v>
      </c>
      <c r="B677" s="3" t="s">
        <v>1354</v>
      </c>
      <c r="C677" s="4">
        <v>0</v>
      </c>
      <c r="D677" s="4">
        <v>11400</v>
      </c>
      <c r="E677" s="4">
        <v>11400</v>
      </c>
      <c r="F677" s="4">
        <v>0</v>
      </c>
    </row>
    <row r="678" spans="1:6" ht="12.75" customHeight="1" x14ac:dyDescent="0.2">
      <c r="A678" s="3" t="s">
        <v>1355</v>
      </c>
      <c r="B678" s="3" t="s">
        <v>1356</v>
      </c>
      <c r="C678" s="4">
        <v>0</v>
      </c>
      <c r="D678" s="4">
        <v>7800</v>
      </c>
      <c r="E678" s="4">
        <v>7800</v>
      </c>
      <c r="F678" s="4">
        <v>0</v>
      </c>
    </row>
    <row r="679" spans="1:6" ht="12.75" customHeight="1" x14ac:dyDescent="0.2">
      <c r="A679" s="3" t="s">
        <v>1357</v>
      </c>
      <c r="B679" s="3" t="s">
        <v>1358</v>
      </c>
      <c r="C679" s="4">
        <v>0</v>
      </c>
      <c r="D679" s="4">
        <v>9908.8700000000008</v>
      </c>
      <c r="E679" s="4">
        <v>22200</v>
      </c>
      <c r="F679" s="4">
        <v>12291.13</v>
      </c>
    </row>
    <row r="680" spans="1:6" ht="12.75" customHeight="1" x14ac:dyDescent="0.2">
      <c r="A680" s="3" t="s">
        <v>1359</v>
      </c>
      <c r="B680" s="3" t="s">
        <v>1360</v>
      </c>
      <c r="C680" s="4">
        <v>0</v>
      </c>
      <c r="D680" s="4">
        <v>7800</v>
      </c>
      <c r="E680" s="4">
        <v>7800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0</v>
      </c>
      <c r="D681" s="4">
        <v>6642.71</v>
      </c>
      <c r="E681" s="4">
        <v>8600</v>
      </c>
      <c r="F681" s="4">
        <v>1957.29</v>
      </c>
    </row>
    <row r="682" spans="1:6" ht="12.75" customHeight="1" x14ac:dyDescent="0.2">
      <c r="A682" s="3" t="s">
        <v>1363</v>
      </c>
      <c r="B682" s="3" t="s">
        <v>1364</v>
      </c>
      <c r="C682" s="4">
        <v>0</v>
      </c>
      <c r="D682" s="4">
        <v>3000</v>
      </c>
      <c r="E682" s="4">
        <v>3000</v>
      </c>
      <c r="F682" s="4">
        <v>0</v>
      </c>
    </row>
    <row r="683" spans="1:6" ht="12.75" customHeight="1" x14ac:dyDescent="0.2">
      <c r="A683" s="3" t="s">
        <v>1365</v>
      </c>
      <c r="B683" s="3" t="s">
        <v>1366</v>
      </c>
      <c r="C683" s="4">
        <v>0</v>
      </c>
      <c r="D683" s="4">
        <v>14550</v>
      </c>
      <c r="E683" s="4">
        <v>14550</v>
      </c>
      <c r="F683" s="4">
        <v>0</v>
      </c>
    </row>
    <row r="684" spans="1:6" ht="12.75" customHeight="1" x14ac:dyDescent="0.2">
      <c r="A684" s="3" t="s">
        <v>1367</v>
      </c>
      <c r="B684" s="3" t="s">
        <v>1368</v>
      </c>
      <c r="C684" s="4">
        <v>0</v>
      </c>
      <c r="D684" s="4">
        <v>5361.5</v>
      </c>
      <c r="E684" s="4">
        <v>8400</v>
      </c>
      <c r="F684" s="4">
        <v>3038.5</v>
      </c>
    </row>
    <row r="685" spans="1:6" ht="12.75" customHeight="1" x14ac:dyDescent="0.2">
      <c r="A685" s="3" t="s">
        <v>1369</v>
      </c>
      <c r="B685" s="3" t="s">
        <v>1370</v>
      </c>
      <c r="C685" s="4">
        <v>0</v>
      </c>
      <c r="D685" s="4">
        <v>6750</v>
      </c>
      <c r="E685" s="4">
        <v>6750</v>
      </c>
      <c r="F685" s="4">
        <v>0</v>
      </c>
    </row>
    <row r="686" spans="1:6" ht="12.75" customHeight="1" x14ac:dyDescent="0.2">
      <c r="A686" s="3" t="s">
        <v>1371</v>
      </c>
      <c r="B686" s="3" t="s">
        <v>1372</v>
      </c>
      <c r="C686" s="4">
        <v>0</v>
      </c>
      <c r="D686" s="4">
        <v>7800</v>
      </c>
      <c r="E686" s="4">
        <v>7800</v>
      </c>
      <c r="F686" s="4">
        <v>0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4837.2</v>
      </c>
      <c r="E687" s="4">
        <v>7200</v>
      </c>
      <c r="F687" s="4">
        <v>2362.8000000000002</v>
      </c>
    </row>
    <row r="688" spans="1:6" ht="12.75" customHeight="1" x14ac:dyDescent="0.2">
      <c r="A688" s="3" t="s">
        <v>1375</v>
      </c>
      <c r="B688" s="3" t="s">
        <v>1376</v>
      </c>
      <c r="C688" s="4">
        <v>0</v>
      </c>
      <c r="D688" s="4">
        <v>1200</v>
      </c>
      <c r="E688" s="4">
        <v>1200</v>
      </c>
      <c r="F688" s="4">
        <v>0</v>
      </c>
    </row>
    <row r="689" spans="1:6" ht="12.75" customHeight="1" x14ac:dyDescent="0.2">
      <c r="A689" s="3" t="s">
        <v>1377</v>
      </c>
      <c r="B689" s="3" t="s">
        <v>1378</v>
      </c>
      <c r="C689" s="4">
        <v>0</v>
      </c>
      <c r="D689" s="4">
        <v>3630</v>
      </c>
      <c r="E689" s="4">
        <v>5550</v>
      </c>
      <c r="F689" s="4">
        <v>1920</v>
      </c>
    </row>
    <row r="690" spans="1:6" ht="12.75" customHeight="1" x14ac:dyDescent="0.2">
      <c r="A690" s="3" t="s">
        <v>1379</v>
      </c>
      <c r="B690" s="3" t="s">
        <v>1380</v>
      </c>
      <c r="C690" s="4">
        <v>0</v>
      </c>
      <c r="D690" s="4">
        <v>1200</v>
      </c>
      <c r="E690" s="4">
        <v>1200</v>
      </c>
      <c r="F690" s="4">
        <v>0</v>
      </c>
    </row>
    <row r="691" spans="1:6" ht="12.75" customHeight="1" x14ac:dyDescent="0.2">
      <c r="A691" s="3" t="s">
        <v>1381</v>
      </c>
      <c r="B691" s="3" t="s">
        <v>1382</v>
      </c>
      <c r="C691" s="4">
        <v>0</v>
      </c>
      <c r="D691" s="4">
        <v>3442.71</v>
      </c>
      <c r="E691" s="4">
        <v>5400</v>
      </c>
      <c r="F691" s="4">
        <v>1957.29</v>
      </c>
    </row>
    <row r="692" spans="1:6" ht="12.75" customHeight="1" x14ac:dyDescent="0.2">
      <c r="A692" s="3" t="s">
        <v>1383</v>
      </c>
      <c r="B692" s="3" t="s">
        <v>1384</v>
      </c>
      <c r="C692" s="4">
        <v>0</v>
      </c>
      <c r="D692" s="4">
        <v>7397.2</v>
      </c>
      <c r="E692" s="4">
        <v>10200</v>
      </c>
      <c r="F692" s="4">
        <v>2802.8</v>
      </c>
    </row>
    <row r="693" spans="1:6" ht="12.75" customHeight="1" x14ac:dyDescent="0.2">
      <c r="A693" s="3" t="s">
        <v>1385</v>
      </c>
      <c r="B693" s="3" t="s">
        <v>1386</v>
      </c>
      <c r="C693" s="4">
        <v>0</v>
      </c>
      <c r="D693" s="4">
        <v>8466.6</v>
      </c>
      <c r="E693" s="4">
        <v>13800</v>
      </c>
      <c r="F693" s="4">
        <v>5333.4</v>
      </c>
    </row>
    <row r="694" spans="1:6" ht="12.75" customHeight="1" x14ac:dyDescent="0.2">
      <c r="A694" s="3" t="s">
        <v>1387</v>
      </c>
      <c r="B694" s="3" t="s">
        <v>1388</v>
      </c>
      <c r="C694" s="4">
        <v>0</v>
      </c>
      <c r="D694" s="4">
        <v>1320</v>
      </c>
      <c r="E694" s="4">
        <v>1800</v>
      </c>
      <c r="F694" s="4">
        <v>480</v>
      </c>
    </row>
    <row r="695" spans="1:6" ht="12.75" customHeight="1" x14ac:dyDescent="0.2">
      <c r="A695" s="3" t="s">
        <v>1389</v>
      </c>
      <c r="B695" s="3" t="s">
        <v>1390</v>
      </c>
      <c r="C695" s="4">
        <v>0</v>
      </c>
      <c r="D695" s="4">
        <v>5437.2</v>
      </c>
      <c r="E695" s="4">
        <v>7800</v>
      </c>
      <c r="F695" s="4">
        <v>2362.8000000000002</v>
      </c>
    </row>
    <row r="696" spans="1:6" ht="12.75" customHeight="1" x14ac:dyDescent="0.2">
      <c r="A696" s="3" t="s">
        <v>1391</v>
      </c>
      <c r="B696" s="3" t="s">
        <v>1392</v>
      </c>
      <c r="C696" s="4">
        <v>0</v>
      </c>
      <c r="D696" s="4">
        <v>6486.6</v>
      </c>
      <c r="E696" s="4">
        <v>10950</v>
      </c>
      <c r="F696" s="4">
        <v>4463.3999999999996</v>
      </c>
    </row>
    <row r="697" spans="1:6" ht="12.75" customHeight="1" x14ac:dyDescent="0.2">
      <c r="A697" s="3" t="s">
        <v>1393</v>
      </c>
      <c r="B697" s="3" t="s">
        <v>1394</v>
      </c>
      <c r="C697" s="4">
        <v>0</v>
      </c>
      <c r="D697" s="4">
        <v>1837.2</v>
      </c>
      <c r="E697" s="4">
        <v>4200</v>
      </c>
      <c r="F697" s="4">
        <v>2362.8000000000002</v>
      </c>
    </row>
    <row r="698" spans="1:6" ht="12.75" customHeight="1" x14ac:dyDescent="0.2">
      <c r="A698" s="3" t="s">
        <v>1395</v>
      </c>
      <c r="B698" s="3" t="s">
        <v>1396</v>
      </c>
      <c r="C698" s="4">
        <v>0</v>
      </c>
      <c r="D698" s="4">
        <v>2520</v>
      </c>
      <c r="E698" s="4">
        <v>3000</v>
      </c>
      <c r="F698" s="4">
        <v>480</v>
      </c>
    </row>
    <row r="699" spans="1:6" ht="12.75" customHeight="1" x14ac:dyDescent="0.2">
      <c r="A699" s="3" t="s">
        <v>1397</v>
      </c>
      <c r="B699" s="3" t="s">
        <v>1398</v>
      </c>
      <c r="C699" s="4">
        <v>0</v>
      </c>
      <c r="D699" s="4">
        <v>240</v>
      </c>
      <c r="E699" s="4">
        <v>1200</v>
      </c>
      <c r="F699" s="4">
        <v>960</v>
      </c>
    </row>
    <row r="700" spans="1:6" ht="12.75" customHeight="1" x14ac:dyDescent="0.2">
      <c r="A700" s="3" t="s">
        <v>1399</v>
      </c>
      <c r="B700" s="3" t="s">
        <v>1400</v>
      </c>
      <c r="C700" s="4">
        <v>0</v>
      </c>
      <c r="D700" s="4">
        <v>1383.29</v>
      </c>
      <c r="E700" s="4">
        <v>5400</v>
      </c>
      <c r="F700" s="4">
        <v>4016.71</v>
      </c>
    </row>
    <row r="701" spans="1:6" ht="12.75" customHeight="1" x14ac:dyDescent="0.2">
      <c r="A701" s="3" t="s">
        <v>1401</v>
      </c>
      <c r="B701" s="3" t="s">
        <v>1402</v>
      </c>
      <c r="C701" s="4">
        <v>0</v>
      </c>
      <c r="D701" s="4">
        <v>960</v>
      </c>
      <c r="E701" s="4">
        <v>4800</v>
      </c>
      <c r="F701" s="4">
        <v>3840</v>
      </c>
    </row>
    <row r="702" spans="1:6" ht="12.75" customHeight="1" x14ac:dyDescent="0.2">
      <c r="A702" s="3" t="s">
        <v>1403</v>
      </c>
      <c r="B702" s="3" t="s">
        <v>1404</v>
      </c>
      <c r="C702" s="4">
        <v>0</v>
      </c>
      <c r="D702" s="4">
        <v>4145.3599999999997</v>
      </c>
      <c r="E702" s="4">
        <v>16200</v>
      </c>
      <c r="F702" s="4">
        <v>12054.64</v>
      </c>
    </row>
    <row r="703" spans="1:6" ht="12.75" customHeight="1" x14ac:dyDescent="0.2">
      <c r="A703" s="3" t="s">
        <v>1405</v>
      </c>
      <c r="B703" s="3" t="s">
        <v>1406</v>
      </c>
      <c r="C703" s="4">
        <v>0</v>
      </c>
      <c r="D703" s="4">
        <v>720</v>
      </c>
      <c r="E703" s="4">
        <v>3600</v>
      </c>
      <c r="F703" s="4">
        <v>2880</v>
      </c>
    </row>
    <row r="704" spans="1:6" ht="12.75" customHeight="1" x14ac:dyDescent="0.2">
      <c r="A704" s="3" t="s">
        <v>1407</v>
      </c>
      <c r="B704" s="3" t="s">
        <v>1408</v>
      </c>
      <c r="C704" s="4">
        <v>0</v>
      </c>
      <c r="D704" s="4">
        <v>480</v>
      </c>
      <c r="E704" s="4">
        <v>2400</v>
      </c>
      <c r="F704" s="4">
        <v>1920</v>
      </c>
    </row>
    <row r="705" spans="1:6" ht="12.75" customHeight="1" x14ac:dyDescent="0.2">
      <c r="A705" s="3" t="s">
        <v>1409</v>
      </c>
      <c r="B705" s="3" t="s">
        <v>1410</v>
      </c>
      <c r="C705" s="4">
        <v>0</v>
      </c>
      <c r="D705" s="4">
        <v>2330.36</v>
      </c>
      <c r="E705" s="4">
        <v>9600</v>
      </c>
      <c r="F705" s="4">
        <v>7269.64</v>
      </c>
    </row>
    <row r="706" spans="1:6" ht="12.75" customHeight="1" x14ac:dyDescent="0.2">
      <c r="A706" s="3" t="s">
        <v>1411</v>
      </c>
      <c r="B706" s="3" t="s">
        <v>1412</v>
      </c>
      <c r="C706" s="4">
        <v>0</v>
      </c>
      <c r="D706" s="4">
        <v>1650.64</v>
      </c>
      <c r="E706" s="4">
        <v>6000</v>
      </c>
      <c r="F706" s="4">
        <v>4349.3599999999997</v>
      </c>
    </row>
    <row r="707" spans="1:6" ht="12.75" customHeight="1" x14ac:dyDescent="0.2">
      <c r="A707" s="3" t="s">
        <v>1413</v>
      </c>
      <c r="B707" s="3" t="s">
        <v>1414</v>
      </c>
      <c r="C707" s="4">
        <v>0</v>
      </c>
      <c r="D707" s="4">
        <v>370.2</v>
      </c>
      <c r="E707" s="4">
        <v>2400</v>
      </c>
      <c r="F707" s="4">
        <v>2029.8</v>
      </c>
    </row>
    <row r="708" spans="1:6" ht="12.75" customHeight="1" x14ac:dyDescent="0.2">
      <c r="A708" s="3" t="s">
        <v>1415</v>
      </c>
      <c r="B708" s="3" t="s">
        <v>1416</v>
      </c>
      <c r="C708" s="4">
        <v>0</v>
      </c>
      <c r="D708" s="4">
        <v>6300</v>
      </c>
      <c r="E708" s="4">
        <v>6300</v>
      </c>
      <c r="F708" s="4">
        <v>0</v>
      </c>
    </row>
    <row r="709" spans="1:6" ht="12.75" customHeight="1" x14ac:dyDescent="0.2">
      <c r="A709" s="3" t="s">
        <v>1417</v>
      </c>
      <c r="B709" s="3" t="s">
        <v>1418</v>
      </c>
      <c r="C709" s="4">
        <v>0</v>
      </c>
      <c r="D709" s="4">
        <v>989.2</v>
      </c>
      <c r="E709" s="4">
        <v>4200</v>
      </c>
      <c r="F709" s="4">
        <v>3210.8</v>
      </c>
    </row>
    <row r="710" spans="1:6" ht="12.75" customHeight="1" x14ac:dyDescent="0.2">
      <c r="A710" s="3" t="s">
        <v>1419</v>
      </c>
      <c r="B710" s="3" t="s">
        <v>1420</v>
      </c>
      <c r="C710" s="4">
        <v>0</v>
      </c>
      <c r="D710" s="4">
        <v>480</v>
      </c>
      <c r="E710" s="4">
        <v>2400</v>
      </c>
      <c r="F710" s="4">
        <v>1920</v>
      </c>
    </row>
    <row r="711" spans="1:6" ht="12.75" customHeight="1" x14ac:dyDescent="0.2">
      <c r="A711" s="3" t="s">
        <v>1421</v>
      </c>
      <c r="B711" s="3" t="s">
        <v>1422</v>
      </c>
      <c r="C711" s="4">
        <v>0</v>
      </c>
      <c r="D711" s="4">
        <v>240</v>
      </c>
      <c r="E711" s="4">
        <v>1200</v>
      </c>
      <c r="F711" s="4">
        <v>960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480</v>
      </c>
      <c r="E712" s="4">
        <v>2400</v>
      </c>
      <c r="F712" s="4">
        <v>1920</v>
      </c>
    </row>
    <row r="713" spans="1:6" ht="12.75" customHeight="1" x14ac:dyDescent="0.2">
      <c r="A713" s="3" t="s">
        <v>1425</v>
      </c>
      <c r="B713" s="3" t="s">
        <v>1426</v>
      </c>
      <c r="C713" s="4">
        <v>0</v>
      </c>
      <c r="D713" s="4">
        <v>0</v>
      </c>
      <c r="E713" s="4">
        <v>2400</v>
      </c>
      <c r="F713" s="4">
        <v>2400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533.38</v>
      </c>
      <c r="E714" s="4">
        <v>2400</v>
      </c>
      <c r="F714" s="4">
        <v>1866.62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964.1</v>
      </c>
      <c r="E715" s="4">
        <v>5500</v>
      </c>
      <c r="F715" s="4">
        <v>4535.8999999999996</v>
      </c>
    </row>
    <row r="716" spans="1:6" ht="12.75" customHeight="1" x14ac:dyDescent="0.2">
      <c r="A716" s="3" t="s">
        <v>1431</v>
      </c>
      <c r="B716" s="3" t="s">
        <v>1432</v>
      </c>
      <c r="C716" s="4">
        <v>0</v>
      </c>
      <c r="D716" s="4">
        <v>240</v>
      </c>
      <c r="E716" s="4">
        <v>1200</v>
      </c>
      <c r="F716" s="4">
        <v>960</v>
      </c>
    </row>
    <row r="717" spans="1:6" ht="12.75" customHeight="1" x14ac:dyDescent="0.2">
      <c r="A717" s="3" t="s">
        <v>1433</v>
      </c>
      <c r="B717" s="3" t="s">
        <v>1434</v>
      </c>
      <c r="C717" s="4">
        <f>SUM(C718:C885)</f>
        <v>2369465.94</v>
      </c>
      <c r="D717" s="4">
        <f>SUM(D718:D885)</f>
        <v>20730319.689999998</v>
      </c>
      <c r="E717" s="4">
        <f>SUM(E718:E885)</f>
        <v>20298227.740000006</v>
      </c>
      <c r="F717" s="4">
        <f>SUM(F718:F885)</f>
        <v>1937373.99</v>
      </c>
    </row>
    <row r="718" spans="1:6" ht="12.75" customHeight="1" x14ac:dyDescent="0.2">
      <c r="A718" s="3" t="s">
        <v>1435</v>
      </c>
      <c r="B718" s="3" t="s">
        <v>1436</v>
      </c>
      <c r="C718" s="4">
        <v>412</v>
      </c>
      <c r="D718" s="4">
        <v>412</v>
      </c>
      <c r="E718" s="4">
        <v>0</v>
      </c>
      <c r="F718" s="4">
        <v>0</v>
      </c>
    </row>
    <row r="719" spans="1:6" ht="12.75" customHeight="1" x14ac:dyDescent="0.2">
      <c r="A719" s="3" t="s">
        <v>1437</v>
      </c>
      <c r="B719" s="3" t="s">
        <v>1438</v>
      </c>
      <c r="C719" s="4">
        <v>4785.2299999999996</v>
      </c>
      <c r="D719" s="4">
        <v>1508.55</v>
      </c>
      <c r="E719" s="4">
        <v>0</v>
      </c>
      <c r="F719" s="4">
        <v>3276.68</v>
      </c>
    </row>
    <row r="720" spans="1:6" ht="12.75" customHeight="1" x14ac:dyDescent="0.2">
      <c r="A720" s="3" t="s">
        <v>1439</v>
      </c>
      <c r="B720" s="3" t="s">
        <v>1440</v>
      </c>
      <c r="C720" s="4">
        <v>30000</v>
      </c>
      <c r="D720" s="4">
        <v>55218.2</v>
      </c>
      <c r="E720" s="4">
        <v>35504</v>
      </c>
      <c r="F720" s="4">
        <v>10285.799999999999</v>
      </c>
    </row>
    <row r="721" spans="1:6" ht="12.75" customHeight="1" x14ac:dyDescent="0.2">
      <c r="A721" s="3" t="s">
        <v>1441</v>
      </c>
      <c r="B721" s="3" t="s">
        <v>1442</v>
      </c>
      <c r="C721" s="4">
        <v>252</v>
      </c>
      <c r="D721" s="4">
        <v>252</v>
      </c>
      <c r="E721" s="4">
        <v>0</v>
      </c>
      <c r="F721" s="4">
        <v>0</v>
      </c>
    </row>
    <row r="722" spans="1:6" ht="12.75" customHeight="1" x14ac:dyDescent="0.2">
      <c r="A722" s="3" t="s">
        <v>1443</v>
      </c>
      <c r="B722" s="3" t="s">
        <v>1444</v>
      </c>
      <c r="C722" s="4">
        <v>7037.36</v>
      </c>
      <c r="D722" s="4">
        <v>0</v>
      </c>
      <c r="E722" s="4">
        <v>0</v>
      </c>
      <c r="F722" s="4">
        <v>7037.36</v>
      </c>
    </row>
    <row r="723" spans="1:6" ht="12.75" customHeight="1" x14ac:dyDescent="0.2">
      <c r="A723" s="3" t="s">
        <v>1445</v>
      </c>
      <c r="B723" s="3" t="s">
        <v>1446</v>
      </c>
      <c r="C723" s="4">
        <v>87.6</v>
      </c>
      <c r="D723" s="4">
        <v>690.49</v>
      </c>
      <c r="E723" s="4">
        <v>602.89</v>
      </c>
      <c r="F723" s="4">
        <v>0</v>
      </c>
    </row>
    <row r="724" spans="1:6" ht="12.75" customHeight="1" x14ac:dyDescent="0.2">
      <c r="A724" s="3" t="s">
        <v>1447</v>
      </c>
      <c r="B724" s="3" t="s">
        <v>1448</v>
      </c>
      <c r="C724" s="4">
        <v>18017.78</v>
      </c>
      <c r="D724" s="4">
        <v>18017.78</v>
      </c>
      <c r="E724" s="4">
        <v>1920.82</v>
      </c>
      <c r="F724" s="4">
        <v>1920.82</v>
      </c>
    </row>
    <row r="725" spans="1:6" ht="12.75" customHeight="1" x14ac:dyDescent="0.2">
      <c r="A725" s="3" t="s">
        <v>1449</v>
      </c>
      <c r="B725" s="3" t="s">
        <v>1450</v>
      </c>
      <c r="C725" s="4">
        <v>77744.2</v>
      </c>
      <c r="D725" s="4">
        <v>151518.39999999999</v>
      </c>
      <c r="E725" s="4">
        <v>147762.96</v>
      </c>
      <c r="F725" s="4">
        <v>73988.759999999995</v>
      </c>
    </row>
    <row r="726" spans="1:6" ht="12.75" customHeight="1" x14ac:dyDescent="0.2">
      <c r="A726" s="3" t="s">
        <v>1451</v>
      </c>
      <c r="B726" s="3" t="s">
        <v>1452</v>
      </c>
      <c r="C726" s="4">
        <v>64</v>
      </c>
      <c r="D726" s="4">
        <v>0</v>
      </c>
      <c r="E726" s="4">
        <v>0</v>
      </c>
      <c r="F726" s="4">
        <v>64</v>
      </c>
    </row>
    <row r="727" spans="1:6" ht="12.75" customHeight="1" x14ac:dyDescent="0.2">
      <c r="A727" s="3" t="s">
        <v>1453</v>
      </c>
      <c r="B727" s="3" t="s">
        <v>1454</v>
      </c>
      <c r="C727" s="4">
        <v>15364.65</v>
      </c>
      <c r="D727" s="4">
        <v>15364.65</v>
      </c>
      <c r="E727" s="4">
        <v>0</v>
      </c>
      <c r="F727" s="4">
        <v>0</v>
      </c>
    </row>
    <row r="728" spans="1:6" ht="12.75" customHeight="1" x14ac:dyDescent="0.2">
      <c r="A728" s="3" t="s">
        <v>1455</v>
      </c>
      <c r="B728" s="3" t="s">
        <v>1456</v>
      </c>
      <c r="C728" s="4">
        <v>4772.17</v>
      </c>
      <c r="D728" s="4">
        <v>30296.82</v>
      </c>
      <c r="E728" s="4">
        <v>30296.82</v>
      </c>
      <c r="F728" s="4">
        <v>4772.17</v>
      </c>
    </row>
    <row r="729" spans="1:6" ht="12.75" customHeight="1" x14ac:dyDescent="0.2">
      <c r="A729" s="3" t="s">
        <v>1457</v>
      </c>
      <c r="B729" s="3" t="s">
        <v>1458</v>
      </c>
      <c r="C729" s="4">
        <v>2282.4699999999998</v>
      </c>
      <c r="D729" s="4">
        <v>860</v>
      </c>
      <c r="E729" s="4">
        <v>0</v>
      </c>
      <c r="F729" s="4">
        <v>1422.47</v>
      </c>
    </row>
    <row r="730" spans="1:6" ht="12.75" customHeight="1" x14ac:dyDescent="0.2">
      <c r="A730" s="3" t="s">
        <v>1459</v>
      </c>
      <c r="B730" s="3" t="s">
        <v>1460</v>
      </c>
      <c r="C730" s="4">
        <v>180.17</v>
      </c>
      <c r="D730" s="4">
        <v>0</v>
      </c>
      <c r="E730" s="4">
        <v>0</v>
      </c>
      <c r="F730" s="4">
        <v>180.17</v>
      </c>
    </row>
    <row r="731" spans="1:6" ht="12.75" customHeight="1" x14ac:dyDescent="0.2">
      <c r="A731" s="3" t="s">
        <v>1461</v>
      </c>
      <c r="B731" s="3" t="s">
        <v>1462</v>
      </c>
      <c r="C731" s="4">
        <v>2022.7</v>
      </c>
      <c r="D731" s="4">
        <v>0</v>
      </c>
      <c r="E731" s="4">
        <v>606.64</v>
      </c>
      <c r="F731" s="4">
        <v>2629.34</v>
      </c>
    </row>
    <row r="732" spans="1:6" ht="12.75" customHeight="1" x14ac:dyDescent="0.2">
      <c r="A732" s="3" t="s">
        <v>1463</v>
      </c>
      <c r="B732" s="3" t="s">
        <v>1464</v>
      </c>
      <c r="C732" s="4">
        <v>8855.3700000000008</v>
      </c>
      <c r="D732" s="4">
        <v>8138.57</v>
      </c>
      <c r="E732" s="4">
        <v>3048.94</v>
      </c>
      <c r="F732" s="4">
        <v>3765.74</v>
      </c>
    </row>
    <row r="733" spans="1:6" ht="12.75" customHeight="1" x14ac:dyDescent="0.2">
      <c r="A733" s="3" t="s">
        <v>1465</v>
      </c>
      <c r="B733" s="3" t="s">
        <v>1466</v>
      </c>
      <c r="C733" s="4">
        <v>112019.85</v>
      </c>
      <c r="D733" s="4">
        <v>998588</v>
      </c>
      <c r="E733" s="4">
        <v>961788</v>
      </c>
      <c r="F733" s="4">
        <v>75219.850000000006</v>
      </c>
    </row>
    <row r="734" spans="1:6" ht="12.75" customHeight="1" x14ac:dyDescent="0.2">
      <c r="A734" s="3" t="s">
        <v>1467</v>
      </c>
      <c r="B734" s="3" t="s">
        <v>1468</v>
      </c>
      <c r="C734" s="4">
        <v>2965.29</v>
      </c>
      <c r="D734" s="4">
        <v>40</v>
      </c>
      <c r="E734" s="4">
        <v>0</v>
      </c>
      <c r="F734" s="4">
        <v>2925.29</v>
      </c>
    </row>
    <row r="735" spans="1:6" ht="12.75" customHeight="1" x14ac:dyDescent="0.2">
      <c r="A735" s="3" t="s">
        <v>1469</v>
      </c>
      <c r="B735" s="3" t="s">
        <v>1470</v>
      </c>
      <c r="C735" s="4">
        <v>56601.36</v>
      </c>
      <c r="D735" s="4">
        <v>75104.289999999994</v>
      </c>
      <c r="E735" s="4">
        <v>18502.93</v>
      </c>
      <c r="F735" s="4">
        <v>0</v>
      </c>
    </row>
    <row r="736" spans="1:6" ht="12.75" customHeight="1" x14ac:dyDescent="0.2">
      <c r="A736" s="3" t="s">
        <v>1471</v>
      </c>
      <c r="B736" s="3" t="s">
        <v>1472</v>
      </c>
      <c r="C736" s="4">
        <v>118567.77</v>
      </c>
      <c r="D736" s="4">
        <v>73961.27</v>
      </c>
      <c r="E736" s="4">
        <v>57073.919999999998</v>
      </c>
      <c r="F736" s="4">
        <v>101680.42</v>
      </c>
    </row>
    <row r="737" spans="1:6" ht="12.75" customHeight="1" x14ac:dyDescent="0.2">
      <c r="A737" s="3" t="s">
        <v>1473</v>
      </c>
      <c r="B737" s="3" t="s">
        <v>1474</v>
      </c>
      <c r="C737" s="4">
        <v>6569.5</v>
      </c>
      <c r="D737" s="4">
        <v>160594.98000000001</v>
      </c>
      <c r="E737" s="4">
        <v>169681.5</v>
      </c>
      <c r="F737" s="4">
        <v>15656.02</v>
      </c>
    </row>
    <row r="738" spans="1:6" ht="12.75" customHeight="1" x14ac:dyDescent="0.2">
      <c r="A738" s="3" t="s">
        <v>1475</v>
      </c>
      <c r="B738" s="3" t="s">
        <v>1476</v>
      </c>
      <c r="C738" s="4">
        <v>90000</v>
      </c>
      <c r="D738" s="4">
        <v>90000</v>
      </c>
      <c r="E738" s="4">
        <v>15000</v>
      </c>
      <c r="F738" s="4">
        <v>15000</v>
      </c>
    </row>
    <row r="739" spans="1:6" ht="12.75" customHeight="1" x14ac:dyDescent="0.2">
      <c r="A739" s="3" t="s">
        <v>1477</v>
      </c>
      <c r="B739" s="3" t="s">
        <v>1478</v>
      </c>
      <c r="C739" s="4">
        <v>0</v>
      </c>
      <c r="D739" s="4">
        <v>0</v>
      </c>
      <c r="E739" s="4">
        <v>175.68</v>
      </c>
      <c r="F739" s="4">
        <v>175.68</v>
      </c>
    </row>
    <row r="740" spans="1:6" ht="12.75" customHeight="1" x14ac:dyDescent="0.2">
      <c r="A740" s="3" t="s">
        <v>1479</v>
      </c>
      <c r="B740" s="3" t="s">
        <v>1480</v>
      </c>
      <c r="C740" s="4">
        <v>2261.27</v>
      </c>
      <c r="D740" s="4">
        <v>2206.27</v>
      </c>
      <c r="E740" s="4">
        <v>748.74</v>
      </c>
      <c r="F740" s="4">
        <v>803.74</v>
      </c>
    </row>
    <row r="741" spans="1:6" ht="12.75" customHeight="1" x14ac:dyDescent="0.2">
      <c r="A741" s="3" t="s">
        <v>1481</v>
      </c>
      <c r="B741" s="3" t="s">
        <v>1482</v>
      </c>
      <c r="C741" s="4">
        <v>10668.61</v>
      </c>
      <c r="D741" s="4">
        <v>16339.2</v>
      </c>
      <c r="E741" s="4">
        <v>15971.23</v>
      </c>
      <c r="F741" s="4">
        <v>10300.64</v>
      </c>
    </row>
    <row r="742" spans="1:6" ht="12.75" customHeight="1" x14ac:dyDescent="0.2">
      <c r="A742" s="3" t="s">
        <v>1483</v>
      </c>
      <c r="B742" s="3" t="s">
        <v>1484</v>
      </c>
      <c r="C742" s="4">
        <v>2028.5</v>
      </c>
      <c r="D742" s="4">
        <v>1000</v>
      </c>
      <c r="E742" s="4">
        <v>0</v>
      </c>
      <c r="F742" s="4">
        <v>1028.5</v>
      </c>
    </row>
    <row r="743" spans="1:6" ht="12.75" customHeight="1" x14ac:dyDescent="0.2">
      <c r="A743" s="3" t="s">
        <v>1485</v>
      </c>
      <c r="B743" s="3" t="s">
        <v>1486</v>
      </c>
      <c r="C743" s="4">
        <v>6802.05</v>
      </c>
      <c r="D743" s="4">
        <v>0</v>
      </c>
      <c r="E743" s="4">
        <v>0</v>
      </c>
      <c r="F743" s="4">
        <v>6802.05</v>
      </c>
    </row>
    <row r="744" spans="1:6" ht="12.75" customHeight="1" x14ac:dyDescent="0.2">
      <c r="A744" s="3" t="s">
        <v>1487</v>
      </c>
      <c r="B744" s="3" t="s">
        <v>1488</v>
      </c>
      <c r="C744" s="4">
        <v>2048</v>
      </c>
      <c r="D744" s="4">
        <v>0</v>
      </c>
      <c r="E744" s="4">
        <v>0</v>
      </c>
      <c r="F744" s="4">
        <v>2048</v>
      </c>
    </row>
    <row r="745" spans="1:6" ht="12.75" customHeight="1" x14ac:dyDescent="0.2">
      <c r="A745" s="3" t="s">
        <v>1489</v>
      </c>
      <c r="B745" s="3" t="s">
        <v>1490</v>
      </c>
      <c r="C745" s="4">
        <v>3257.95</v>
      </c>
      <c r="D745" s="4">
        <v>3257.95</v>
      </c>
      <c r="E745" s="4">
        <v>0</v>
      </c>
      <c r="F745" s="4">
        <v>0</v>
      </c>
    </row>
    <row r="746" spans="1:6" ht="12.75" customHeight="1" x14ac:dyDescent="0.2">
      <c r="A746" s="3" t="s">
        <v>1491</v>
      </c>
      <c r="B746" s="3" t="s">
        <v>1492</v>
      </c>
      <c r="C746" s="4">
        <v>97062.29</v>
      </c>
      <c r="D746" s="4">
        <v>22190.38</v>
      </c>
      <c r="E746" s="4">
        <v>0</v>
      </c>
      <c r="F746" s="4">
        <v>74871.91</v>
      </c>
    </row>
    <row r="747" spans="1:6" ht="12.75" customHeight="1" x14ac:dyDescent="0.2">
      <c r="A747" s="3" t="s">
        <v>1493</v>
      </c>
      <c r="B747" s="3" t="s">
        <v>1494</v>
      </c>
      <c r="C747" s="4">
        <v>13479.95</v>
      </c>
      <c r="D747" s="4">
        <v>174903.38</v>
      </c>
      <c r="E747" s="4">
        <v>171700</v>
      </c>
      <c r="F747" s="4">
        <v>10276.57</v>
      </c>
    </row>
    <row r="748" spans="1:6" ht="12.75" customHeight="1" x14ac:dyDescent="0.2">
      <c r="A748" s="3" t="s">
        <v>1495</v>
      </c>
      <c r="B748" s="3" t="s">
        <v>1496</v>
      </c>
      <c r="C748" s="4">
        <v>41059.379999999997</v>
      </c>
      <c r="D748" s="4">
        <v>284811.59999999998</v>
      </c>
      <c r="E748" s="4">
        <v>265478.5</v>
      </c>
      <c r="F748" s="4">
        <v>21726.28</v>
      </c>
    </row>
    <row r="749" spans="1:6" ht="12.75" customHeight="1" x14ac:dyDescent="0.2">
      <c r="A749" s="3" t="s">
        <v>1497</v>
      </c>
      <c r="B749" s="3" t="s">
        <v>1498</v>
      </c>
      <c r="C749" s="4">
        <v>0</v>
      </c>
      <c r="D749" s="4">
        <v>6562.5</v>
      </c>
      <c r="E749" s="4">
        <v>6562.5</v>
      </c>
      <c r="F749" s="4">
        <v>0</v>
      </c>
    </row>
    <row r="750" spans="1:6" ht="12.75" customHeight="1" x14ac:dyDescent="0.2">
      <c r="A750" s="3" t="s">
        <v>1499</v>
      </c>
      <c r="B750" s="3" t="s">
        <v>1500</v>
      </c>
      <c r="C750" s="4">
        <v>15221.87</v>
      </c>
      <c r="D750" s="4">
        <v>135459.44</v>
      </c>
      <c r="E750" s="4">
        <v>138838.04999999999</v>
      </c>
      <c r="F750" s="4">
        <v>18600.48</v>
      </c>
    </row>
    <row r="751" spans="1:6" ht="12.75" customHeight="1" x14ac:dyDescent="0.2">
      <c r="A751" s="3" t="s">
        <v>1501</v>
      </c>
      <c r="B751" s="3" t="s">
        <v>1502</v>
      </c>
      <c r="C751" s="4">
        <v>13480.06</v>
      </c>
      <c r="D751" s="4">
        <v>13480.06</v>
      </c>
      <c r="E751" s="4">
        <v>1521</v>
      </c>
      <c r="F751" s="4">
        <v>1521</v>
      </c>
    </row>
    <row r="752" spans="1:6" ht="12.75" customHeight="1" x14ac:dyDescent="0.2">
      <c r="A752" s="3" t="s">
        <v>1503</v>
      </c>
      <c r="B752" s="3" t="s">
        <v>1504</v>
      </c>
      <c r="C752" s="4">
        <v>14274.38</v>
      </c>
      <c r="D752" s="4">
        <v>14274.38</v>
      </c>
      <c r="E752" s="4">
        <v>0</v>
      </c>
      <c r="F752" s="4">
        <v>0</v>
      </c>
    </row>
    <row r="753" spans="1:6" ht="12.75" customHeight="1" x14ac:dyDescent="0.2">
      <c r="A753" s="3" t="s">
        <v>1505</v>
      </c>
      <c r="B753" s="3" t="s">
        <v>1506</v>
      </c>
      <c r="C753" s="4">
        <v>68424.600000000006</v>
      </c>
      <c r="D753" s="4">
        <v>716713.6</v>
      </c>
      <c r="E753" s="4">
        <v>706441.16</v>
      </c>
      <c r="F753" s="4">
        <v>58152.160000000003</v>
      </c>
    </row>
    <row r="754" spans="1:6" ht="12.75" customHeight="1" x14ac:dyDescent="0.2">
      <c r="A754" s="3" t="s">
        <v>1507</v>
      </c>
      <c r="B754" s="3" t="s">
        <v>1508</v>
      </c>
      <c r="C754" s="4">
        <v>14030.57</v>
      </c>
      <c r="D754" s="4">
        <v>187631.75</v>
      </c>
      <c r="E754" s="4">
        <v>186700</v>
      </c>
      <c r="F754" s="4">
        <v>13098.82</v>
      </c>
    </row>
    <row r="755" spans="1:6" ht="12.75" customHeight="1" x14ac:dyDescent="0.2">
      <c r="A755" s="3" t="s">
        <v>1509</v>
      </c>
      <c r="B755" s="3" t="s">
        <v>1510</v>
      </c>
      <c r="C755" s="4">
        <v>266</v>
      </c>
      <c r="D755" s="4">
        <v>1264.72</v>
      </c>
      <c r="E755" s="4">
        <v>2713.61</v>
      </c>
      <c r="F755" s="4">
        <v>1714.89</v>
      </c>
    </row>
    <row r="756" spans="1:6" ht="12.75" customHeight="1" x14ac:dyDescent="0.2">
      <c r="A756" s="3" t="s">
        <v>1511</v>
      </c>
      <c r="B756" s="3" t="s">
        <v>1512</v>
      </c>
      <c r="C756" s="4">
        <v>22288.23</v>
      </c>
      <c r="D756" s="4">
        <v>307319.59999999998</v>
      </c>
      <c r="E756" s="4">
        <v>310403.82</v>
      </c>
      <c r="F756" s="4">
        <v>25372.45</v>
      </c>
    </row>
    <row r="757" spans="1:6" ht="12.75" customHeight="1" x14ac:dyDescent="0.2">
      <c r="A757" s="3" t="s">
        <v>1513</v>
      </c>
      <c r="B757" s="3" t="s">
        <v>1514</v>
      </c>
      <c r="C757" s="4">
        <v>-46501.32</v>
      </c>
      <c r="D757" s="4">
        <v>337229.03</v>
      </c>
      <c r="E757" s="4">
        <v>383730.35</v>
      </c>
      <c r="F757" s="4">
        <v>0</v>
      </c>
    </row>
    <row r="758" spans="1:6" ht="12.75" customHeight="1" x14ac:dyDescent="0.2">
      <c r="A758" s="3" t="s">
        <v>1515</v>
      </c>
      <c r="B758" s="3" t="s">
        <v>1516</v>
      </c>
      <c r="C758" s="4">
        <v>17433.830000000002</v>
      </c>
      <c r="D758" s="4">
        <v>0</v>
      </c>
      <c r="E758" s="4">
        <v>0</v>
      </c>
      <c r="F758" s="4">
        <v>17433.830000000002</v>
      </c>
    </row>
    <row r="759" spans="1:6" ht="12.75" customHeight="1" x14ac:dyDescent="0.2">
      <c r="A759" s="3" t="s">
        <v>1517</v>
      </c>
      <c r="B759" s="3" t="s">
        <v>1518</v>
      </c>
      <c r="C759" s="4">
        <v>1166039.1599999999</v>
      </c>
      <c r="D759" s="4">
        <v>10572596.02</v>
      </c>
      <c r="E759" s="4">
        <v>9596793.1400000006</v>
      </c>
      <c r="F759" s="4">
        <v>190236.28</v>
      </c>
    </row>
    <row r="760" spans="1:6" ht="12.75" customHeight="1" x14ac:dyDescent="0.2">
      <c r="A760" s="3" t="s">
        <v>1519</v>
      </c>
      <c r="B760" s="3" t="s">
        <v>1520</v>
      </c>
      <c r="C760" s="4">
        <v>0</v>
      </c>
      <c r="D760" s="4">
        <v>1937.5</v>
      </c>
      <c r="E760" s="4">
        <v>1937.5</v>
      </c>
      <c r="F760" s="4">
        <v>0</v>
      </c>
    </row>
    <row r="761" spans="1:6" ht="12.75" customHeight="1" x14ac:dyDescent="0.2">
      <c r="A761" s="3" t="s">
        <v>1521</v>
      </c>
      <c r="B761" s="3" t="s">
        <v>1522</v>
      </c>
      <c r="C761" s="4">
        <v>135</v>
      </c>
      <c r="D761" s="4">
        <v>135</v>
      </c>
      <c r="E761" s="4">
        <v>0</v>
      </c>
      <c r="F761" s="4">
        <v>0</v>
      </c>
    </row>
    <row r="762" spans="1:6" ht="12.75" customHeight="1" x14ac:dyDescent="0.2">
      <c r="A762" s="3" t="s">
        <v>1523</v>
      </c>
      <c r="B762" s="3" t="s">
        <v>1524</v>
      </c>
      <c r="C762" s="4">
        <v>1938.74</v>
      </c>
      <c r="D762" s="4">
        <v>0</v>
      </c>
      <c r="E762" s="4">
        <v>0</v>
      </c>
      <c r="F762" s="4">
        <v>1938.74</v>
      </c>
    </row>
    <row r="763" spans="1:6" ht="12.75" customHeight="1" x14ac:dyDescent="0.2">
      <c r="A763" s="3" t="s">
        <v>1525</v>
      </c>
      <c r="B763" s="3" t="s">
        <v>1526</v>
      </c>
      <c r="C763" s="4">
        <v>1981.58</v>
      </c>
      <c r="D763" s="4">
        <v>2508.08</v>
      </c>
      <c r="E763" s="4">
        <v>3569.22</v>
      </c>
      <c r="F763" s="4">
        <v>3042.72</v>
      </c>
    </row>
    <row r="764" spans="1:6" ht="12.75" customHeight="1" x14ac:dyDescent="0.2">
      <c r="A764" s="3" t="s">
        <v>1527</v>
      </c>
      <c r="B764" s="3" t="s">
        <v>1528</v>
      </c>
      <c r="C764" s="4">
        <v>0</v>
      </c>
      <c r="D764" s="4">
        <v>28203.18</v>
      </c>
      <c r="E764" s="4">
        <v>35195.01</v>
      </c>
      <c r="F764" s="4">
        <v>6991.83</v>
      </c>
    </row>
    <row r="765" spans="1:6" ht="12.75" customHeight="1" x14ac:dyDescent="0.2">
      <c r="A765" s="3" t="s">
        <v>1529</v>
      </c>
      <c r="B765" s="3" t="s">
        <v>1530</v>
      </c>
      <c r="C765" s="4">
        <v>3379.97</v>
      </c>
      <c r="D765" s="4">
        <v>43217.52</v>
      </c>
      <c r="E765" s="4">
        <v>43217.52</v>
      </c>
      <c r="F765" s="4">
        <v>3379.97</v>
      </c>
    </row>
    <row r="766" spans="1:6" ht="12.75" customHeight="1" x14ac:dyDescent="0.2">
      <c r="A766" s="3" t="s">
        <v>1531</v>
      </c>
      <c r="B766" s="3" t="s">
        <v>1532</v>
      </c>
      <c r="C766" s="4">
        <v>1090.95</v>
      </c>
      <c r="D766" s="4">
        <v>821.13</v>
      </c>
      <c r="E766" s="4">
        <v>212.86</v>
      </c>
      <c r="F766" s="4">
        <v>482.68</v>
      </c>
    </row>
    <row r="767" spans="1:6" ht="12.75" customHeight="1" x14ac:dyDescent="0.2">
      <c r="A767" s="3" t="s">
        <v>1533</v>
      </c>
      <c r="B767" s="3" t="s">
        <v>1534</v>
      </c>
      <c r="C767" s="4">
        <v>91323.39</v>
      </c>
      <c r="D767" s="4">
        <v>91323.39</v>
      </c>
      <c r="E767" s="4">
        <v>0</v>
      </c>
      <c r="F767" s="4">
        <v>0</v>
      </c>
    </row>
    <row r="768" spans="1:6" ht="12.75" customHeight="1" x14ac:dyDescent="0.2">
      <c r="A768" s="3" t="s">
        <v>1535</v>
      </c>
      <c r="B768" s="3" t="s">
        <v>1536</v>
      </c>
      <c r="C768" s="4">
        <v>4447.75</v>
      </c>
      <c r="D768" s="4">
        <v>58259.8</v>
      </c>
      <c r="E768" s="4">
        <v>58644.25</v>
      </c>
      <c r="F768" s="4">
        <v>4832.2</v>
      </c>
    </row>
    <row r="769" spans="1:6" ht="12.75" customHeight="1" x14ac:dyDescent="0.2">
      <c r="A769" s="3" t="s">
        <v>1537</v>
      </c>
      <c r="B769" s="3" t="s">
        <v>1538</v>
      </c>
      <c r="C769" s="4">
        <v>59061.69</v>
      </c>
      <c r="D769" s="4">
        <v>187440</v>
      </c>
      <c r="E769" s="4">
        <v>182951.25</v>
      </c>
      <c r="F769" s="4">
        <v>54572.94</v>
      </c>
    </row>
    <row r="770" spans="1:6" ht="12.75" customHeight="1" x14ac:dyDescent="0.2">
      <c r="A770" s="3" t="s">
        <v>1539</v>
      </c>
      <c r="B770" s="3" t="s">
        <v>1540</v>
      </c>
      <c r="C770" s="4">
        <v>78220.14</v>
      </c>
      <c r="D770" s="4">
        <v>935557.96</v>
      </c>
      <c r="E770" s="4">
        <v>857337.82</v>
      </c>
      <c r="F770" s="4">
        <v>0</v>
      </c>
    </row>
    <row r="771" spans="1:6" ht="12.75" customHeight="1" x14ac:dyDescent="0.2">
      <c r="A771" s="3" t="s">
        <v>1541</v>
      </c>
      <c r="B771" s="3" t="s">
        <v>1542</v>
      </c>
      <c r="C771" s="4">
        <v>216</v>
      </c>
      <c r="D771" s="4">
        <v>416</v>
      </c>
      <c r="E771" s="4">
        <v>200</v>
      </c>
      <c r="F771" s="4">
        <v>0</v>
      </c>
    </row>
    <row r="772" spans="1:6" ht="12.75" customHeight="1" x14ac:dyDescent="0.2">
      <c r="A772" s="3" t="s">
        <v>1543</v>
      </c>
      <c r="B772" s="3" t="s">
        <v>1544</v>
      </c>
      <c r="C772" s="4">
        <v>27693.75</v>
      </c>
      <c r="D772" s="4">
        <v>414846.25</v>
      </c>
      <c r="E772" s="4">
        <v>420000</v>
      </c>
      <c r="F772" s="4">
        <v>32847.5</v>
      </c>
    </row>
    <row r="773" spans="1:6" ht="12.75" customHeight="1" x14ac:dyDescent="0.2">
      <c r="A773" s="3" t="s">
        <v>1545</v>
      </c>
      <c r="B773" s="3" t="s">
        <v>1546</v>
      </c>
      <c r="C773" s="4">
        <v>1774.41</v>
      </c>
      <c r="D773" s="4">
        <v>0</v>
      </c>
      <c r="E773" s="4">
        <v>0</v>
      </c>
      <c r="F773" s="4">
        <v>1774.41</v>
      </c>
    </row>
    <row r="774" spans="1:6" ht="12.75" customHeight="1" x14ac:dyDescent="0.2">
      <c r="A774" s="3" t="s">
        <v>1547</v>
      </c>
      <c r="B774" s="3" t="s">
        <v>1548</v>
      </c>
      <c r="C774" s="4">
        <v>0</v>
      </c>
      <c r="D774" s="4">
        <v>12990</v>
      </c>
      <c r="E774" s="4">
        <v>12990</v>
      </c>
      <c r="F774" s="4">
        <v>0</v>
      </c>
    </row>
    <row r="775" spans="1:6" ht="12.75" customHeight="1" x14ac:dyDescent="0.2">
      <c r="A775" s="3" t="s">
        <v>1549</v>
      </c>
      <c r="B775" s="3" t="s">
        <v>1550</v>
      </c>
      <c r="C775" s="4">
        <v>4465.38</v>
      </c>
      <c r="D775" s="4">
        <v>69936.009999999995</v>
      </c>
      <c r="E775" s="4">
        <v>70394</v>
      </c>
      <c r="F775" s="4">
        <v>4923.37</v>
      </c>
    </row>
    <row r="776" spans="1:6" ht="12.75" customHeight="1" x14ac:dyDescent="0.2">
      <c r="A776" s="3" t="s">
        <v>1551</v>
      </c>
      <c r="B776" s="3" t="s">
        <v>1552</v>
      </c>
      <c r="C776" s="4">
        <v>35735.94</v>
      </c>
      <c r="D776" s="4">
        <v>387197.6</v>
      </c>
      <c r="E776" s="4">
        <v>391142.11</v>
      </c>
      <c r="F776" s="4">
        <v>39680.449999999997</v>
      </c>
    </row>
    <row r="777" spans="1:6" ht="12.75" customHeight="1" x14ac:dyDescent="0.2">
      <c r="A777" s="3" t="s">
        <v>1553</v>
      </c>
      <c r="B777" s="3" t="s">
        <v>1554</v>
      </c>
      <c r="C777" s="4">
        <v>33790.35</v>
      </c>
      <c r="D777" s="4">
        <v>497691.42</v>
      </c>
      <c r="E777" s="4">
        <v>517549.24</v>
      </c>
      <c r="F777" s="4">
        <v>53648.17</v>
      </c>
    </row>
    <row r="778" spans="1:6" ht="12.75" customHeight="1" x14ac:dyDescent="0.2">
      <c r="A778" s="3" t="s">
        <v>1555</v>
      </c>
      <c r="B778" s="3" t="s">
        <v>1556</v>
      </c>
      <c r="C778" s="4">
        <v>0</v>
      </c>
      <c r="D778" s="4">
        <v>120760.5</v>
      </c>
      <c r="E778" s="4">
        <v>146100</v>
      </c>
      <c r="F778" s="4">
        <v>25339.5</v>
      </c>
    </row>
    <row r="779" spans="1:6" ht="12.75" customHeight="1" x14ac:dyDescent="0.2">
      <c r="A779" s="3" t="s">
        <v>1557</v>
      </c>
      <c r="B779" s="3" t="s">
        <v>1558</v>
      </c>
      <c r="C779" s="4">
        <v>0</v>
      </c>
      <c r="D779" s="4">
        <v>17000</v>
      </c>
      <c r="E779" s="4">
        <v>17000</v>
      </c>
      <c r="F779" s="4">
        <v>0</v>
      </c>
    </row>
    <row r="780" spans="1:6" ht="12.75" customHeight="1" x14ac:dyDescent="0.2">
      <c r="A780" s="3" t="s">
        <v>1559</v>
      </c>
      <c r="B780" s="3" t="s">
        <v>1560</v>
      </c>
      <c r="C780" s="4">
        <v>0</v>
      </c>
      <c r="D780" s="4">
        <v>2400</v>
      </c>
      <c r="E780" s="4">
        <v>2400</v>
      </c>
      <c r="F780" s="4">
        <v>0</v>
      </c>
    </row>
    <row r="781" spans="1:6" ht="12.75" customHeight="1" x14ac:dyDescent="0.2">
      <c r="A781" s="3" t="s">
        <v>1561</v>
      </c>
      <c r="B781" s="3" t="s">
        <v>1562</v>
      </c>
      <c r="C781" s="4">
        <v>0</v>
      </c>
      <c r="D781" s="4">
        <v>157109.4</v>
      </c>
      <c r="E781" s="4">
        <v>171750</v>
      </c>
      <c r="F781" s="4">
        <v>14640.6</v>
      </c>
    </row>
    <row r="782" spans="1:6" ht="12.75" customHeight="1" x14ac:dyDescent="0.2">
      <c r="A782" s="3" t="s">
        <v>1563</v>
      </c>
      <c r="B782" s="3" t="s">
        <v>1564</v>
      </c>
      <c r="C782" s="4">
        <v>0</v>
      </c>
      <c r="D782" s="4">
        <v>10000</v>
      </c>
      <c r="E782" s="4">
        <v>10150</v>
      </c>
      <c r="F782" s="4">
        <v>150</v>
      </c>
    </row>
    <row r="783" spans="1:6" ht="12.75" customHeight="1" x14ac:dyDescent="0.2">
      <c r="A783" s="3" t="s">
        <v>1565</v>
      </c>
      <c r="B783" s="3" t="s">
        <v>1566</v>
      </c>
      <c r="C783" s="4">
        <v>1984.05</v>
      </c>
      <c r="D783" s="4">
        <v>3409.22</v>
      </c>
      <c r="E783" s="4">
        <v>456.81</v>
      </c>
      <c r="F783" s="4">
        <v>-968.36</v>
      </c>
    </row>
    <row r="784" spans="1:6" ht="12.75" customHeight="1" x14ac:dyDescent="0.2">
      <c r="A784" s="3" t="s">
        <v>1567</v>
      </c>
      <c r="B784" s="3" t="s">
        <v>1568</v>
      </c>
      <c r="C784" s="4">
        <v>0</v>
      </c>
      <c r="D784" s="4">
        <v>87153.5</v>
      </c>
      <c r="E784" s="4">
        <v>95600</v>
      </c>
      <c r="F784" s="4">
        <v>8446.5</v>
      </c>
    </row>
    <row r="785" spans="1:6" ht="12.75" customHeight="1" x14ac:dyDescent="0.2">
      <c r="A785" s="3" t="s">
        <v>1569</v>
      </c>
      <c r="B785" s="3" t="s">
        <v>1570</v>
      </c>
      <c r="C785" s="4">
        <v>0</v>
      </c>
      <c r="D785" s="4">
        <v>12200</v>
      </c>
      <c r="E785" s="4">
        <v>12200</v>
      </c>
      <c r="F785" s="4">
        <v>0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14100</v>
      </c>
      <c r="E786" s="4">
        <v>14100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0</v>
      </c>
      <c r="D787" s="4">
        <v>45495.199999999997</v>
      </c>
      <c r="E787" s="4">
        <v>50000</v>
      </c>
      <c r="F787" s="4">
        <v>4504.8</v>
      </c>
    </row>
    <row r="788" spans="1:6" ht="12.75" customHeight="1" x14ac:dyDescent="0.2">
      <c r="A788" s="3" t="s">
        <v>1575</v>
      </c>
      <c r="B788" s="3" t="s">
        <v>1576</v>
      </c>
      <c r="C788" s="4">
        <v>0</v>
      </c>
      <c r="D788" s="4">
        <v>65342.07</v>
      </c>
      <c r="E788" s="4">
        <v>67594.47</v>
      </c>
      <c r="F788" s="4">
        <v>2252.4</v>
      </c>
    </row>
    <row r="789" spans="1:6" ht="12.75" customHeight="1" x14ac:dyDescent="0.2">
      <c r="A789" s="3" t="s">
        <v>1577</v>
      </c>
      <c r="B789" s="3" t="s">
        <v>1578</v>
      </c>
      <c r="C789" s="4">
        <v>0</v>
      </c>
      <c r="D789" s="4">
        <v>92051.1</v>
      </c>
      <c r="E789" s="4">
        <v>102750</v>
      </c>
      <c r="F789" s="4">
        <v>10698.9</v>
      </c>
    </row>
    <row r="790" spans="1:6" ht="12.75" customHeight="1" x14ac:dyDescent="0.2">
      <c r="A790" s="3" t="s">
        <v>1579</v>
      </c>
      <c r="B790" s="3" t="s">
        <v>1580</v>
      </c>
      <c r="C790" s="4">
        <v>0</v>
      </c>
      <c r="D790" s="4">
        <v>114759.6</v>
      </c>
      <c r="E790" s="4">
        <v>127710.9</v>
      </c>
      <c r="F790" s="4">
        <v>12951.3</v>
      </c>
    </row>
    <row r="791" spans="1:6" ht="12.75" customHeight="1" x14ac:dyDescent="0.2">
      <c r="A791" s="3" t="s">
        <v>1581</v>
      </c>
      <c r="B791" s="3" t="s">
        <v>1582</v>
      </c>
      <c r="C791" s="4">
        <v>0</v>
      </c>
      <c r="D791" s="4">
        <v>88400</v>
      </c>
      <c r="E791" s="4">
        <v>88400</v>
      </c>
      <c r="F791" s="4">
        <v>0</v>
      </c>
    </row>
    <row r="792" spans="1:6" ht="12.75" customHeight="1" x14ac:dyDescent="0.2">
      <c r="A792" s="3" t="s">
        <v>1583</v>
      </c>
      <c r="B792" s="3" t="s">
        <v>1584</v>
      </c>
      <c r="C792" s="4">
        <v>0</v>
      </c>
      <c r="D792" s="4">
        <v>74633.2</v>
      </c>
      <c r="E792" s="4">
        <v>90400</v>
      </c>
      <c r="F792" s="4">
        <v>15766.8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49751.1</v>
      </c>
      <c r="E793" s="4">
        <v>60450</v>
      </c>
      <c r="F793" s="4">
        <v>10698.9</v>
      </c>
    </row>
    <row r="794" spans="1:6" ht="12.75" customHeight="1" x14ac:dyDescent="0.2">
      <c r="A794" s="3" t="s">
        <v>1587</v>
      </c>
      <c r="B794" s="3" t="s">
        <v>1588</v>
      </c>
      <c r="C794" s="4">
        <v>0</v>
      </c>
      <c r="D794" s="4">
        <v>145023.54999999999</v>
      </c>
      <c r="E794" s="4">
        <v>164168.95000000001</v>
      </c>
      <c r="F794" s="4">
        <v>19145.400000000001</v>
      </c>
    </row>
    <row r="795" spans="1:6" ht="12.75" customHeight="1" x14ac:dyDescent="0.2">
      <c r="A795" s="3" t="s">
        <v>1589</v>
      </c>
      <c r="B795" s="3" t="s">
        <v>1590</v>
      </c>
      <c r="C795" s="4">
        <v>0</v>
      </c>
      <c r="D795" s="4">
        <v>65083.199999999997</v>
      </c>
      <c r="E795" s="4">
        <v>80850</v>
      </c>
      <c r="F795" s="4">
        <v>15766.8</v>
      </c>
    </row>
    <row r="796" spans="1:6" ht="12.75" customHeight="1" x14ac:dyDescent="0.2">
      <c r="A796" s="3" t="s">
        <v>1591</v>
      </c>
      <c r="B796" s="3" t="s">
        <v>1592</v>
      </c>
      <c r="C796" s="4">
        <v>0</v>
      </c>
      <c r="D796" s="4">
        <v>18000</v>
      </c>
      <c r="E796" s="4">
        <v>18000</v>
      </c>
      <c r="F796" s="4">
        <v>0</v>
      </c>
    </row>
    <row r="797" spans="1:6" ht="12.75" customHeight="1" x14ac:dyDescent="0.2">
      <c r="A797" s="3" t="s">
        <v>1593</v>
      </c>
      <c r="B797" s="3" t="s">
        <v>1594</v>
      </c>
      <c r="C797" s="4">
        <v>0</v>
      </c>
      <c r="D797" s="4">
        <v>73674.899999999994</v>
      </c>
      <c r="E797" s="4">
        <v>85500</v>
      </c>
      <c r="F797" s="4">
        <v>11825.1</v>
      </c>
    </row>
    <row r="798" spans="1:6" ht="12.75" customHeight="1" x14ac:dyDescent="0.2">
      <c r="A798" s="3" t="s">
        <v>1595</v>
      </c>
      <c r="B798" s="3" t="s">
        <v>1596</v>
      </c>
      <c r="C798" s="4">
        <v>0</v>
      </c>
      <c r="D798" s="4">
        <v>151989.29999999999</v>
      </c>
      <c r="E798" s="4">
        <v>171134.7</v>
      </c>
      <c r="F798" s="4">
        <v>19145.400000000001</v>
      </c>
    </row>
    <row r="799" spans="1:6" ht="12.75" customHeight="1" x14ac:dyDescent="0.2">
      <c r="A799" s="3" t="s">
        <v>1597</v>
      </c>
      <c r="B799" s="3" t="s">
        <v>1598</v>
      </c>
      <c r="C799" s="4">
        <v>0</v>
      </c>
      <c r="D799" s="4">
        <v>83400</v>
      </c>
      <c r="E799" s="4">
        <v>97200</v>
      </c>
      <c r="F799" s="4">
        <v>13800</v>
      </c>
    </row>
    <row r="800" spans="1:6" ht="12.75" customHeight="1" x14ac:dyDescent="0.2">
      <c r="A800" s="3" t="s">
        <v>1599</v>
      </c>
      <c r="B800" s="3" t="s">
        <v>1600</v>
      </c>
      <c r="C800" s="4">
        <v>0</v>
      </c>
      <c r="D800" s="4">
        <v>86683.199999999997</v>
      </c>
      <c r="E800" s="4">
        <v>102450</v>
      </c>
      <c r="F800" s="4">
        <v>15766.8</v>
      </c>
    </row>
    <row r="801" spans="1:6" ht="12.75" customHeight="1" x14ac:dyDescent="0.2">
      <c r="A801" s="3" t="s">
        <v>1601</v>
      </c>
      <c r="B801" s="3" t="s">
        <v>1602</v>
      </c>
      <c r="C801" s="4">
        <v>0</v>
      </c>
      <c r="D801" s="4">
        <v>53240.4</v>
      </c>
      <c r="E801" s="4">
        <v>62250</v>
      </c>
      <c r="F801" s="4">
        <v>9009.6</v>
      </c>
    </row>
    <row r="802" spans="1:6" ht="12.75" customHeight="1" x14ac:dyDescent="0.2">
      <c r="A802" s="3" t="s">
        <v>1603</v>
      </c>
      <c r="B802" s="3" t="s">
        <v>1604</v>
      </c>
      <c r="C802" s="4">
        <v>0</v>
      </c>
      <c r="D802" s="4">
        <v>166689.29999999999</v>
      </c>
      <c r="E802" s="4">
        <v>193155</v>
      </c>
      <c r="F802" s="4">
        <v>26465.7</v>
      </c>
    </row>
    <row r="803" spans="1:6" ht="12.75" customHeight="1" x14ac:dyDescent="0.2">
      <c r="A803" s="3" t="s">
        <v>1605</v>
      </c>
      <c r="B803" s="3" t="s">
        <v>1606</v>
      </c>
      <c r="C803" s="4">
        <v>0</v>
      </c>
      <c r="D803" s="4">
        <v>75381.3</v>
      </c>
      <c r="E803" s="4">
        <v>81200</v>
      </c>
      <c r="F803" s="4">
        <v>5818.7</v>
      </c>
    </row>
    <row r="804" spans="1:6" ht="12.75" customHeight="1" x14ac:dyDescent="0.2">
      <c r="A804" s="3" t="s">
        <v>1607</v>
      </c>
      <c r="B804" s="3" t="s">
        <v>1608</v>
      </c>
      <c r="C804" s="4">
        <v>0</v>
      </c>
      <c r="D804" s="4">
        <v>122676</v>
      </c>
      <c r="E804" s="4">
        <v>145200</v>
      </c>
      <c r="F804" s="4">
        <v>22524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15000</v>
      </c>
      <c r="E805" s="4">
        <v>15000</v>
      </c>
      <c r="F805" s="4">
        <v>0</v>
      </c>
    </row>
    <row r="806" spans="1:6" ht="12.75" customHeight="1" x14ac:dyDescent="0.2">
      <c r="A806" s="3" t="s">
        <v>1611</v>
      </c>
      <c r="B806" s="3" t="s">
        <v>1612</v>
      </c>
      <c r="C806" s="4">
        <v>0</v>
      </c>
      <c r="D806" s="4">
        <v>89233.2</v>
      </c>
      <c r="E806" s="4">
        <v>105000</v>
      </c>
      <c r="F806" s="4">
        <v>15766.8</v>
      </c>
    </row>
    <row r="807" spans="1:6" ht="12.75" customHeight="1" x14ac:dyDescent="0.2">
      <c r="A807" s="3" t="s">
        <v>1613</v>
      </c>
      <c r="B807" s="3" t="s">
        <v>1614</v>
      </c>
      <c r="C807" s="4">
        <v>0</v>
      </c>
      <c r="D807" s="4">
        <v>55566.6</v>
      </c>
      <c r="E807" s="4">
        <v>63450</v>
      </c>
      <c r="F807" s="4">
        <v>7883.4</v>
      </c>
    </row>
    <row r="808" spans="1:6" ht="12.75" customHeight="1" x14ac:dyDescent="0.2">
      <c r="A808" s="3" t="s">
        <v>1615</v>
      </c>
      <c r="B808" s="3" t="s">
        <v>1616</v>
      </c>
      <c r="C808" s="4">
        <v>0</v>
      </c>
      <c r="D808" s="4">
        <v>39116.6</v>
      </c>
      <c r="E808" s="4">
        <v>47000</v>
      </c>
      <c r="F808" s="4">
        <v>7883.4</v>
      </c>
    </row>
    <row r="809" spans="1:6" ht="12.75" customHeight="1" x14ac:dyDescent="0.2">
      <c r="A809" s="3" t="s">
        <v>1617</v>
      </c>
      <c r="B809" s="3" t="s">
        <v>1618</v>
      </c>
      <c r="C809" s="4">
        <v>0</v>
      </c>
      <c r="D809" s="4">
        <v>27190.1</v>
      </c>
      <c r="E809" s="4">
        <v>29442.5</v>
      </c>
      <c r="F809" s="4">
        <v>2252.4</v>
      </c>
    </row>
    <row r="810" spans="1:6" ht="12.75" customHeight="1" x14ac:dyDescent="0.2">
      <c r="A810" s="3" t="s">
        <v>1619</v>
      </c>
      <c r="B810" s="3" t="s">
        <v>1620</v>
      </c>
      <c r="C810" s="4">
        <v>0</v>
      </c>
      <c r="D810" s="4">
        <v>29100</v>
      </c>
      <c r="E810" s="4">
        <v>33900</v>
      </c>
      <c r="F810" s="4">
        <v>4800</v>
      </c>
    </row>
    <row r="811" spans="1:6" ht="12.75" customHeight="1" x14ac:dyDescent="0.2">
      <c r="A811" s="3" t="s">
        <v>1621</v>
      </c>
      <c r="B811" s="3" t="s">
        <v>1622</v>
      </c>
      <c r="C811" s="4">
        <v>0</v>
      </c>
      <c r="D811" s="4">
        <v>120</v>
      </c>
      <c r="E811" s="4">
        <v>120</v>
      </c>
      <c r="F811" s="4">
        <v>0</v>
      </c>
    </row>
    <row r="812" spans="1:6" ht="12.75" customHeight="1" x14ac:dyDescent="0.2">
      <c r="A812" s="3" t="s">
        <v>1623</v>
      </c>
      <c r="B812" s="3" t="s">
        <v>1624</v>
      </c>
      <c r="C812" s="4">
        <v>0</v>
      </c>
      <c r="D812" s="4">
        <v>14436.9</v>
      </c>
      <c r="E812" s="4">
        <v>15000</v>
      </c>
      <c r="F812" s="4">
        <v>563.1</v>
      </c>
    </row>
    <row r="813" spans="1:6" ht="12.75" customHeight="1" x14ac:dyDescent="0.2">
      <c r="A813" s="3" t="s">
        <v>1625</v>
      </c>
      <c r="B813" s="3" t="s">
        <v>1626</v>
      </c>
      <c r="C813" s="4">
        <v>0</v>
      </c>
      <c r="D813" s="4">
        <v>101850</v>
      </c>
      <c r="E813" s="4">
        <v>136050</v>
      </c>
      <c r="F813" s="4">
        <v>34200</v>
      </c>
    </row>
    <row r="814" spans="1:6" ht="12.75" customHeight="1" x14ac:dyDescent="0.2">
      <c r="A814" s="3" t="s">
        <v>1627</v>
      </c>
      <c r="B814" s="3" t="s">
        <v>1628</v>
      </c>
      <c r="C814" s="4">
        <v>0</v>
      </c>
      <c r="D814" s="4">
        <v>29758.3</v>
      </c>
      <c r="E814" s="4">
        <v>36242.230000000003</v>
      </c>
      <c r="F814" s="4">
        <v>6483.93</v>
      </c>
    </row>
    <row r="815" spans="1:6" ht="12.75" customHeight="1" x14ac:dyDescent="0.2">
      <c r="A815" s="3" t="s">
        <v>1629</v>
      </c>
      <c r="B815" s="3" t="s">
        <v>1630</v>
      </c>
      <c r="C815" s="4">
        <v>0</v>
      </c>
      <c r="D815" s="4">
        <v>1800</v>
      </c>
      <c r="E815" s="4">
        <v>1800</v>
      </c>
      <c r="F815" s="4">
        <v>0</v>
      </c>
    </row>
    <row r="816" spans="1:6" ht="12.75" customHeight="1" x14ac:dyDescent="0.2">
      <c r="A816" s="3" t="s">
        <v>1631</v>
      </c>
      <c r="B816" s="3" t="s">
        <v>1632</v>
      </c>
      <c r="C816" s="4">
        <v>0</v>
      </c>
      <c r="D816" s="4">
        <v>27405.9</v>
      </c>
      <c r="E816" s="4">
        <v>33600</v>
      </c>
      <c r="F816" s="4">
        <v>6194.1</v>
      </c>
    </row>
    <row r="817" spans="1:6" ht="12.75" customHeight="1" x14ac:dyDescent="0.2">
      <c r="A817" s="3" t="s">
        <v>1633</v>
      </c>
      <c r="B817" s="3" t="s">
        <v>1634</v>
      </c>
      <c r="C817" s="4">
        <v>0</v>
      </c>
      <c r="D817" s="4">
        <v>94574.65</v>
      </c>
      <c r="E817" s="4">
        <v>112500</v>
      </c>
      <c r="F817" s="4">
        <v>17925.349999999999</v>
      </c>
    </row>
    <row r="818" spans="1:6" ht="12.75" customHeight="1" x14ac:dyDescent="0.2">
      <c r="A818" s="3" t="s">
        <v>1635</v>
      </c>
      <c r="B818" s="3" t="s">
        <v>1222</v>
      </c>
      <c r="C818" s="4">
        <v>0</v>
      </c>
      <c r="D818" s="4">
        <v>80573.8</v>
      </c>
      <c r="E818" s="4">
        <v>90709.6</v>
      </c>
      <c r="F818" s="4">
        <v>10135.799999999999</v>
      </c>
    </row>
    <row r="819" spans="1:6" ht="12.75" customHeight="1" x14ac:dyDescent="0.2">
      <c r="A819" s="3" t="s">
        <v>1636</v>
      </c>
      <c r="B819" s="3" t="s">
        <v>1637</v>
      </c>
      <c r="C819" s="4">
        <v>0</v>
      </c>
      <c r="D819" s="4">
        <v>30415.5</v>
      </c>
      <c r="E819" s="4">
        <v>34920.300000000003</v>
      </c>
      <c r="F819" s="4">
        <v>4504.8</v>
      </c>
    </row>
    <row r="820" spans="1:6" ht="12.75" customHeight="1" x14ac:dyDescent="0.2">
      <c r="A820" s="3" t="s">
        <v>1638</v>
      </c>
      <c r="B820" s="3" t="s">
        <v>1639</v>
      </c>
      <c r="C820" s="4">
        <v>0</v>
      </c>
      <c r="D820" s="4">
        <v>29504.85</v>
      </c>
      <c r="E820" s="4">
        <v>42550</v>
      </c>
      <c r="F820" s="4">
        <v>13045.15</v>
      </c>
    </row>
    <row r="821" spans="1:6" ht="12.75" customHeight="1" x14ac:dyDescent="0.2">
      <c r="A821" s="3" t="s">
        <v>1640</v>
      </c>
      <c r="B821" s="3" t="s">
        <v>1641</v>
      </c>
      <c r="C821" s="4">
        <v>0</v>
      </c>
      <c r="D821" s="4">
        <v>2457</v>
      </c>
      <c r="E821" s="4">
        <v>9582.6</v>
      </c>
      <c r="F821" s="4">
        <v>7125.6</v>
      </c>
    </row>
    <row r="822" spans="1:6" ht="12.75" customHeight="1" x14ac:dyDescent="0.2">
      <c r="A822" s="3" t="s">
        <v>1642</v>
      </c>
      <c r="B822" s="3" t="s">
        <v>1643</v>
      </c>
      <c r="C822" s="4">
        <v>0</v>
      </c>
      <c r="D822" s="4">
        <v>11200</v>
      </c>
      <c r="E822" s="4">
        <v>11200</v>
      </c>
      <c r="F822" s="4">
        <v>0</v>
      </c>
    </row>
    <row r="823" spans="1:6" ht="12.75" customHeight="1" x14ac:dyDescent="0.2">
      <c r="A823" s="3" t="s">
        <v>1644</v>
      </c>
      <c r="B823" s="3" t="s">
        <v>1645</v>
      </c>
      <c r="C823" s="4">
        <v>0</v>
      </c>
      <c r="D823" s="4">
        <v>28000</v>
      </c>
      <c r="E823" s="4">
        <v>28000</v>
      </c>
      <c r="F823" s="4">
        <v>0</v>
      </c>
    </row>
    <row r="824" spans="1:6" ht="12.75" customHeight="1" x14ac:dyDescent="0.2">
      <c r="A824" s="3" t="s">
        <v>1646</v>
      </c>
      <c r="B824" s="3" t="s">
        <v>1647</v>
      </c>
      <c r="C824" s="4">
        <v>0</v>
      </c>
      <c r="D824" s="4">
        <v>13781.4</v>
      </c>
      <c r="E824" s="4">
        <v>22800</v>
      </c>
      <c r="F824" s="4">
        <v>9018.6</v>
      </c>
    </row>
    <row r="825" spans="1:6" ht="12.75" customHeight="1" x14ac:dyDescent="0.2">
      <c r="A825" s="3" t="s">
        <v>1648</v>
      </c>
      <c r="B825" s="3" t="s">
        <v>1649</v>
      </c>
      <c r="C825" s="4">
        <v>0</v>
      </c>
      <c r="D825" s="4">
        <v>18895.2</v>
      </c>
      <c r="E825" s="4">
        <v>26778.6</v>
      </c>
      <c r="F825" s="4">
        <v>7883.4</v>
      </c>
    </row>
    <row r="826" spans="1:6" ht="12.75" customHeight="1" x14ac:dyDescent="0.2">
      <c r="A826" s="3" t="s">
        <v>1650</v>
      </c>
      <c r="B826" s="3" t="s">
        <v>1651</v>
      </c>
      <c r="C826" s="4">
        <v>0</v>
      </c>
      <c r="D826" s="4">
        <v>78263.7</v>
      </c>
      <c r="E826" s="4">
        <v>101800</v>
      </c>
      <c r="F826" s="4">
        <v>23536.3</v>
      </c>
    </row>
    <row r="827" spans="1:6" ht="12.75" customHeight="1" x14ac:dyDescent="0.2">
      <c r="A827" s="3" t="s">
        <v>1652</v>
      </c>
      <c r="B827" s="3" t="s">
        <v>1653</v>
      </c>
      <c r="C827" s="4">
        <v>0</v>
      </c>
      <c r="D827" s="4">
        <v>8455.7999999999993</v>
      </c>
      <c r="E827" s="4">
        <v>12600</v>
      </c>
      <c r="F827" s="4">
        <v>4144.2</v>
      </c>
    </row>
    <row r="828" spans="1:6" ht="12.75" customHeight="1" x14ac:dyDescent="0.2">
      <c r="A828" s="3" t="s">
        <v>1654</v>
      </c>
      <c r="B828" s="3" t="s">
        <v>1655</v>
      </c>
      <c r="C828" s="4">
        <v>0</v>
      </c>
      <c r="D828" s="4">
        <v>4273.8</v>
      </c>
      <c r="E828" s="4">
        <v>5400</v>
      </c>
      <c r="F828" s="4">
        <v>1126.2</v>
      </c>
    </row>
    <row r="829" spans="1:6" ht="12.75" customHeight="1" x14ac:dyDescent="0.2">
      <c r="A829" s="3" t="s">
        <v>1656</v>
      </c>
      <c r="B829" s="3" t="s">
        <v>1657</v>
      </c>
      <c r="C829" s="4">
        <v>0</v>
      </c>
      <c r="D829" s="4">
        <v>76198.990000000005</v>
      </c>
      <c r="E829" s="4">
        <v>94389</v>
      </c>
      <c r="F829" s="4">
        <v>18190.009999999998</v>
      </c>
    </row>
    <row r="830" spans="1:6" ht="12.75" customHeight="1" x14ac:dyDescent="0.2">
      <c r="A830" s="3" t="s">
        <v>1658</v>
      </c>
      <c r="B830" s="3" t="s">
        <v>1659</v>
      </c>
      <c r="C830" s="4">
        <v>0</v>
      </c>
      <c r="D830" s="4">
        <v>30364.2</v>
      </c>
      <c r="E830" s="4">
        <v>41626.199999999997</v>
      </c>
      <c r="F830" s="4">
        <v>11262</v>
      </c>
    </row>
    <row r="831" spans="1:6" ht="12.75" customHeight="1" x14ac:dyDescent="0.2">
      <c r="A831" s="3" t="s">
        <v>1660</v>
      </c>
      <c r="B831" s="3" t="s">
        <v>1661</v>
      </c>
      <c r="C831" s="4">
        <v>0</v>
      </c>
      <c r="D831" s="4">
        <v>36500</v>
      </c>
      <c r="E831" s="4">
        <v>45500</v>
      </c>
      <c r="F831" s="4">
        <v>9000</v>
      </c>
    </row>
    <row r="832" spans="1:6" ht="12.75" customHeight="1" x14ac:dyDescent="0.2">
      <c r="A832" s="3" t="s">
        <v>1662</v>
      </c>
      <c r="B832" s="3" t="s">
        <v>1663</v>
      </c>
      <c r="C832" s="4">
        <v>0</v>
      </c>
      <c r="D832" s="4">
        <v>16938</v>
      </c>
      <c r="E832" s="4">
        <v>28200</v>
      </c>
      <c r="F832" s="4">
        <v>11262</v>
      </c>
    </row>
    <row r="833" spans="1:6" ht="12.75" customHeight="1" x14ac:dyDescent="0.2">
      <c r="A833" s="3" t="s">
        <v>1664</v>
      </c>
      <c r="B833" s="3" t="s">
        <v>1665</v>
      </c>
      <c r="C833" s="4">
        <v>0</v>
      </c>
      <c r="D833" s="4">
        <v>17621.400000000001</v>
      </c>
      <c r="E833" s="4">
        <v>21000</v>
      </c>
      <c r="F833" s="4">
        <v>3378.6</v>
      </c>
    </row>
    <row r="834" spans="1:6" ht="12.75" customHeight="1" x14ac:dyDescent="0.2">
      <c r="A834" s="3" t="s">
        <v>1666</v>
      </c>
      <c r="B834" s="3" t="s">
        <v>1667</v>
      </c>
      <c r="C834" s="4">
        <v>0</v>
      </c>
      <c r="D834" s="4">
        <v>1873.8</v>
      </c>
      <c r="E834" s="4">
        <v>3000</v>
      </c>
      <c r="F834" s="4">
        <v>1126.2</v>
      </c>
    </row>
    <row r="835" spans="1:6" ht="12.75" customHeight="1" x14ac:dyDescent="0.2">
      <c r="A835" s="3" t="s">
        <v>1668</v>
      </c>
      <c r="B835" s="3" t="s">
        <v>1669</v>
      </c>
      <c r="C835" s="4">
        <v>0</v>
      </c>
      <c r="D835" s="4">
        <v>46333.2</v>
      </c>
      <c r="E835" s="4">
        <v>62100</v>
      </c>
      <c r="F835" s="4">
        <v>15766.8</v>
      </c>
    </row>
    <row r="836" spans="1:6" ht="12.75" customHeight="1" x14ac:dyDescent="0.2">
      <c r="A836" s="3" t="s">
        <v>1670</v>
      </c>
      <c r="B836" s="3" t="s">
        <v>1671</v>
      </c>
      <c r="C836" s="4">
        <v>0</v>
      </c>
      <c r="D836" s="4">
        <v>20816.599999999999</v>
      </c>
      <c r="E836" s="4">
        <v>23300</v>
      </c>
      <c r="F836" s="4">
        <v>2483.4</v>
      </c>
    </row>
    <row r="837" spans="1:6" ht="12.75" customHeight="1" x14ac:dyDescent="0.2">
      <c r="A837" s="3" t="s">
        <v>1672</v>
      </c>
      <c r="B837" s="3" t="s">
        <v>1673</v>
      </c>
      <c r="C837" s="4">
        <v>0</v>
      </c>
      <c r="D837" s="4">
        <v>26879.7</v>
      </c>
      <c r="E837" s="4">
        <v>34200</v>
      </c>
      <c r="F837" s="4">
        <v>7320.3</v>
      </c>
    </row>
    <row r="838" spans="1:6" ht="12.75" customHeight="1" x14ac:dyDescent="0.2">
      <c r="A838" s="3" t="s">
        <v>1674</v>
      </c>
      <c r="B838" s="3" t="s">
        <v>1675</v>
      </c>
      <c r="C838" s="4">
        <v>0</v>
      </c>
      <c r="D838" s="4">
        <v>4200</v>
      </c>
      <c r="E838" s="4">
        <v>4200</v>
      </c>
      <c r="F838" s="4">
        <v>0</v>
      </c>
    </row>
    <row r="839" spans="1:6" ht="12.75" customHeight="1" x14ac:dyDescent="0.2">
      <c r="A839" s="3" t="s">
        <v>1676</v>
      </c>
      <c r="B839" s="3" t="s">
        <v>1677</v>
      </c>
      <c r="C839" s="4">
        <v>0</v>
      </c>
      <c r="D839" s="4">
        <v>9000</v>
      </c>
      <c r="E839" s="4">
        <v>18000</v>
      </c>
      <c r="F839" s="4">
        <v>9000</v>
      </c>
    </row>
    <row r="840" spans="1:6" ht="12.75" customHeight="1" x14ac:dyDescent="0.2">
      <c r="A840" s="3" t="s">
        <v>1678</v>
      </c>
      <c r="B840" s="3" t="s">
        <v>1679</v>
      </c>
      <c r="C840" s="4">
        <v>0</v>
      </c>
      <c r="D840" s="4">
        <v>31982.11</v>
      </c>
      <c r="E840" s="4">
        <v>37050.01</v>
      </c>
      <c r="F840" s="4">
        <v>5067.8999999999996</v>
      </c>
    </row>
    <row r="841" spans="1:6" ht="12.75" customHeight="1" x14ac:dyDescent="0.2">
      <c r="A841" s="3" t="s">
        <v>1680</v>
      </c>
      <c r="B841" s="3" t="s">
        <v>1681</v>
      </c>
      <c r="C841" s="4">
        <v>0</v>
      </c>
      <c r="D841" s="4">
        <v>46930.8</v>
      </c>
      <c r="E841" s="4">
        <v>64950</v>
      </c>
      <c r="F841" s="4">
        <v>18019.2</v>
      </c>
    </row>
    <row r="842" spans="1:6" ht="12.75" customHeight="1" x14ac:dyDescent="0.2">
      <c r="A842" s="3" t="s">
        <v>1682</v>
      </c>
      <c r="B842" s="3" t="s">
        <v>1683</v>
      </c>
      <c r="C842" s="4">
        <v>0</v>
      </c>
      <c r="D842" s="4">
        <v>13800</v>
      </c>
      <c r="E842" s="4">
        <v>20400</v>
      </c>
      <c r="F842" s="4">
        <v>6600</v>
      </c>
    </row>
    <row r="843" spans="1:6" ht="12.75" customHeight="1" x14ac:dyDescent="0.2">
      <c r="A843" s="3" t="s">
        <v>1684</v>
      </c>
      <c r="B843" s="3" t="s">
        <v>1685</v>
      </c>
      <c r="C843" s="4">
        <v>0</v>
      </c>
      <c r="D843" s="4">
        <v>96920.73</v>
      </c>
      <c r="E843" s="4">
        <v>182610.92</v>
      </c>
      <c r="F843" s="4">
        <v>85690.19</v>
      </c>
    </row>
    <row r="844" spans="1:6" ht="12.75" customHeight="1" x14ac:dyDescent="0.2">
      <c r="A844" s="3" t="s">
        <v>1686</v>
      </c>
      <c r="B844" s="3" t="s">
        <v>1687</v>
      </c>
      <c r="C844" s="4">
        <v>0</v>
      </c>
      <c r="D844" s="4">
        <v>11953.5</v>
      </c>
      <c r="E844" s="4">
        <v>20400</v>
      </c>
      <c r="F844" s="4">
        <v>8446.5</v>
      </c>
    </row>
    <row r="845" spans="1:6" ht="12.75" customHeight="1" x14ac:dyDescent="0.2">
      <c r="A845" s="3" t="s">
        <v>1688</v>
      </c>
      <c r="B845" s="3" t="s">
        <v>1689</v>
      </c>
      <c r="C845" s="4">
        <v>0</v>
      </c>
      <c r="D845" s="4">
        <v>13552.2</v>
      </c>
      <c r="E845" s="4">
        <v>34950</v>
      </c>
      <c r="F845" s="4">
        <v>21397.8</v>
      </c>
    </row>
    <row r="846" spans="1:6" ht="12.75" customHeight="1" x14ac:dyDescent="0.2">
      <c r="A846" s="3" t="s">
        <v>1690</v>
      </c>
      <c r="B846" s="3" t="s">
        <v>1691</v>
      </c>
      <c r="C846" s="4">
        <v>0</v>
      </c>
      <c r="D846" s="4">
        <v>5169</v>
      </c>
      <c r="E846" s="4">
        <v>10800</v>
      </c>
      <c r="F846" s="4">
        <v>5631</v>
      </c>
    </row>
    <row r="847" spans="1:6" ht="12.75" customHeight="1" x14ac:dyDescent="0.2">
      <c r="A847" s="3" t="s">
        <v>1692</v>
      </c>
      <c r="B847" s="3" t="s">
        <v>1693</v>
      </c>
      <c r="C847" s="4">
        <v>0</v>
      </c>
      <c r="D847" s="4">
        <v>1140.0999999999999</v>
      </c>
      <c r="E847" s="4">
        <v>8801.9699999999993</v>
      </c>
      <c r="F847" s="4">
        <v>7661.87</v>
      </c>
    </row>
    <row r="848" spans="1:6" ht="12.75" customHeight="1" x14ac:dyDescent="0.2">
      <c r="A848" s="3" t="s">
        <v>1694</v>
      </c>
      <c r="B848" s="3" t="s">
        <v>1695</v>
      </c>
      <c r="C848" s="4">
        <v>0</v>
      </c>
      <c r="D848" s="4">
        <v>5100</v>
      </c>
      <c r="E848" s="4">
        <v>7500</v>
      </c>
      <c r="F848" s="4">
        <v>2400</v>
      </c>
    </row>
    <row r="849" spans="1:6" ht="12.75" customHeight="1" x14ac:dyDescent="0.2">
      <c r="A849" s="3" t="s">
        <v>1696</v>
      </c>
      <c r="B849" s="3" t="s">
        <v>1697</v>
      </c>
      <c r="C849" s="4">
        <v>0</v>
      </c>
      <c r="D849" s="4">
        <v>3497.6</v>
      </c>
      <c r="E849" s="4">
        <v>5750</v>
      </c>
      <c r="F849" s="4">
        <v>2252.4</v>
      </c>
    </row>
    <row r="850" spans="1:6" ht="12.75" customHeight="1" x14ac:dyDescent="0.2">
      <c r="A850" s="3" t="s">
        <v>1698</v>
      </c>
      <c r="B850" s="3" t="s">
        <v>1699</v>
      </c>
      <c r="C850" s="4">
        <v>0</v>
      </c>
      <c r="D850" s="4">
        <v>6595.2</v>
      </c>
      <c r="E850" s="4">
        <v>11100</v>
      </c>
      <c r="F850" s="4">
        <v>4504.8</v>
      </c>
    </row>
    <row r="851" spans="1:6" ht="12.75" customHeight="1" x14ac:dyDescent="0.2">
      <c r="A851" s="3" t="s">
        <v>1700</v>
      </c>
      <c r="B851" s="3" t="s">
        <v>1701</v>
      </c>
      <c r="C851" s="4">
        <v>0</v>
      </c>
      <c r="D851" s="4">
        <v>15323.1</v>
      </c>
      <c r="E851" s="4">
        <v>20400</v>
      </c>
      <c r="F851" s="4">
        <v>5076.8999999999996</v>
      </c>
    </row>
    <row r="852" spans="1:6" ht="12.75" customHeight="1" x14ac:dyDescent="0.2">
      <c r="A852" s="3" t="s">
        <v>1702</v>
      </c>
      <c r="B852" s="3" t="s">
        <v>1703</v>
      </c>
      <c r="C852" s="4">
        <v>0</v>
      </c>
      <c r="D852" s="4">
        <v>2547.6</v>
      </c>
      <c r="E852" s="4">
        <v>4800</v>
      </c>
      <c r="F852" s="4">
        <v>2252.4</v>
      </c>
    </row>
    <row r="853" spans="1:6" ht="12.75" customHeight="1" x14ac:dyDescent="0.2">
      <c r="A853" s="3" t="s">
        <v>1704</v>
      </c>
      <c r="B853" s="3" t="s">
        <v>1705</v>
      </c>
      <c r="C853" s="4">
        <v>0</v>
      </c>
      <c r="D853" s="4">
        <v>1495.2</v>
      </c>
      <c r="E853" s="4">
        <v>6000</v>
      </c>
      <c r="F853" s="4">
        <v>4504.8</v>
      </c>
    </row>
    <row r="854" spans="1:6" ht="12.75" customHeight="1" x14ac:dyDescent="0.2">
      <c r="A854" s="3" t="s">
        <v>1706</v>
      </c>
      <c r="B854" s="3" t="s">
        <v>1707</v>
      </c>
      <c r="C854" s="4">
        <v>0</v>
      </c>
      <c r="D854" s="4">
        <v>6521.4</v>
      </c>
      <c r="E854" s="4">
        <v>9900</v>
      </c>
      <c r="F854" s="4">
        <v>3378.6</v>
      </c>
    </row>
    <row r="855" spans="1:6" ht="12.75" customHeight="1" x14ac:dyDescent="0.2">
      <c r="A855" s="3" t="s">
        <v>1708</v>
      </c>
      <c r="B855" s="3" t="s">
        <v>1709</v>
      </c>
      <c r="C855" s="4">
        <v>0</v>
      </c>
      <c r="D855" s="4">
        <v>8595.2000000000007</v>
      </c>
      <c r="E855" s="4">
        <v>13100</v>
      </c>
      <c r="F855" s="4">
        <v>4504.8</v>
      </c>
    </row>
    <row r="856" spans="1:6" ht="12.75" customHeight="1" x14ac:dyDescent="0.2">
      <c r="A856" s="3" t="s">
        <v>1710</v>
      </c>
      <c r="B856" s="3" t="s">
        <v>1711</v>
      </c>
      <c r="C856" s="4">
        <v>0</v>
      </c>
      <c r="D856" s="4">
        <v>3900</v>
      </c>
      <c r="E856" s="4">
        <v>8700</v>
      </c>
      <c r="F856" s="4">
        <v>4800</v>
      </c>
    </row>
    <row r="857" spans="1:6" ht="12.75" customHeight="1" x14ac:dyDescent="0.2">
      <c r="A857" s="3" t="s">
        <v>1712</v>
      </c>
      <c r="B857" s="3" t="s">
        <v>1713</v>
      </c>
      <c r="C857" s="4">
        <v>0</v>
      </c>
      <c r="D857" s="4">
        <v>12250</v>
      </c>
      <c r="E857" s="4">
        <v>24850</v>
      </c>
      <c r="F857" s="4">
        <v>12600</v>
      </c>
    </row>
    <row r="858" spans="1:6" ht="12.75" customHeight="1" x14ac:dyDescent="0.2">
      <c r="A858" s="3" t="s">
        <v>1714</v>
      </c>
      <c r="B858" s="3" t="s">
        <v>1715</v>
      </c>
      <c r="C858" s="4">
        <v>0</v>
      </c>
      <c r="D858" s="4">
        <v>7042.8</v>
      </c>
      <c r="E858" s="4">
        <v>13800</v>
      </c>
      <c r="F858" s="4">
        <v>6757.2</v>
      </c>
    </row>
    <row r="859" spans="1:6" ht="12.75" customHeight="1" x14ac:dyDescent="0.2">
      <c r="A859" s="3" t="s">
        <v>1716</v>
      </c>
      <c r="B859" s="3" t="s">
        <v>1717</v>
      </c>
      <c r="C859" s="4">
        <v>0</v>
      </c>
      <c r="D859" s="4">
        <v>24160.5</v>
      </c>
      <c r="E859" s="4">
        <v>49500</v>
      </c>
      <c r="F859" s="4">
        <v>25339.5</v>
      </c>
    </row>
    <row r="860" spans="1:6" ht="12.75" customHeight="1" x14ac:dyDescent="0.2">
      <c r="A860" s="3" t="s">
        <v>1718</v>
      </c>
      <c r="B860" s="3" t="s">
        <v>1719</v>
      </c>
      <c r="C860" s="4">
        <v>0</v>
      </c>
      <c r="D860" s="4">
        <v>1800</v>
      </c>
      <c r="E860" s="4">
        <v>1800</v>
      </c>
      <c r="F860" s="4">
        <v>0</v>
      </c>
    </row>
    <row r="861" spans="1:6" ht="12.75" customHeight="1" x14ac:dyDescent="0.2">
      <c r="A861" s="3" t="s">
        <v>1720</v>
      </c>
      <c r="B861" s="3" t="s">
        <v>1721</v>
      </c>
      <c r="C861" s="4">
        <v>0</v>
      </c>
      <c r="D861" s="4">
        <v>11542.8</v>
      </c>
      <c r="E861" s="4">
        <v>18300</v>
      </c>
      <c r="F861" s="4">
        <v>6757.2</v>
      </c>
    </row>
    <row r="862" spans="1:6" ht="12.75" customHeight="1" x14ac:dyDescent="0.2">
      <c r="A862" s="3" t="s">
        <v>1722</v>
      </c>
      <c r="B862" s="3" t="s">
        <v>1723</v>
      </c>
      <c r="C862" s="4">
        <v>0</v>
      </c>
      <c r="D862" s="4">
        <v>11850</v>
      </c>
      <c r="E862" s="4">
        <v>26850</v>
      </c>
      <c r="F862" s="4">
        <v>15000</v>
      </c>
    </row>
    <row r="863" spans="1:6" ht="12.75" customHeight="1" x14ac:dyDescent="0.2">
      <c r="A863" s="3" t="s">
        <v>1724</v>
      </c>
      <c r="B863" s="3" t="s">
        <v>1725</v>
      </c>
      <c r="C863" s="4">
        <v>0</v>
      </c>
      <c r="D863" s="4">
        <v>8245.2000000000007</v>
      </c>
      <c r="E863" s="4">
        <v>12750</v>
      </c>
      <c r="F863" s="4">
        <v>4504.8</v>
      </c>
    </row>
    <row r="864" spans="1:6" ht="12.75" customHeight="1" x14ac:dyDescent="0.2">
      <c r="A864" s="3" t="s">
        <v>1726</v>
      </c>
      <c r="B864" s="3" t="s">
        <v>1727</v>
      </c>
      <c r="C864" s="4">
        <v>0</v>
      </c>
      <c r="D864" s="4">
        <v>1200</v>
      </c>
      <c r="E864" s="4">
        <v>1200</v>
      </c>
      <c r="F864" s="4">
        <v>0</v>
      </c>
    </row>
    <row r="865" spans="1:6" ht="12.75" customHeight="1" x14ac:dyDescent="0.2">
      <c r="A865" s="3" t="s">
        <v>1728</v>
      </c>
      <c r="B865" s="3" t="s">
        <v>1729</v>
      </c>
      <c r="C865" s="4">
        <v>0</v>
      </c>
      <c r="D865" s="4">
        <v>36.9</v>
      </c>
      <c r="E865" s="4">
        <v>600</v>
      </c>
      <c r="F865" s="4">
        <v>563.1</v>
      </c>
    </row>
    <row r="866" spans="1:6" ht="12.75" customHeight="1" x14ac:dyDescent="0.2">
      <c r="A866" s="3" t="s">
        <v>1730</v>
      </c>
      <c r="B866" s="3" t="s">
        <v>1731</v>
      </c>
      <c r="C866" s="4">
        <v>0</v>
      </c>
      <c r="D866" s="4">
        <v>4947.6000000000004</v>
      </c>
      <c r="E866" s="4">
        <v>7200</v>
      </c>
      <c r="F866" s="4">
        <v>2252.4</v>
      </c>
    </row>
    <row r="867" spans="1:6" ht="12.75" customHeight="1" x14ac:dyDescent="0.2">
      <c r="A867" s="3" t="s">
        <v>1732</v>
      </c>
      <c r="B867" s="3" t="s">
        <v>1733</v>
      </c>
      <c r="C867" s="4">
        <v>0</v>
      </c>
      <c r="D867" s="4">
        <v>15357</v>
      </c>
      <c r="E867" s="4">
        <v>32250</v>
      </c>
      <c r="F867" s="4">
        <v>16893</v>
      </c>
    </row>
    <row r="868" spans="1:6" ht="12.75" customHeight="1" x14ac:dyDescent="0.2">
      <c r="A868" s="3" t="s">
        <v>1734</v>
      </c>
      <c r="B868" s="3" t="s">
        <v>1735</v>
      </c>
      <c r="C868" s="4">
        <v>0</v>
      </c>
      <c r="D868" s="4">
        <v>4116.6000000000004</v>
      </c>
      <c r="E868" s="4">
        <v>12000</v>
      </c>
      <c r="F868" s="4">
        <v>7883.4</v>
      </c>
    </row>
    <row r="869" spans="1:6" ht="12.75" customHeight="1" x14ac:dyDescent="0.2">
      <c r="A869" s="3" t="s">
        <v>1736</v>
      </c>
      <c r="B869" s="3" t="s">
        <v>1737</v>
      </c>
      <c r="C869" s="4">
        <v>0</v>
      </c>
      <c r="D869" s="4">
        <v>14850</v>
      </c>
      <c r="E869" s="4">
        <v>27450</v>
      </c>
      <c r="F869" s="4">
        <v>12600</v>
      </c>
    </row>
    <row r="870" spans="1:6" ht="12.75" customHeight="1" x14ac:dyDescent="0.2">
      <c r="A870" s="3" t="s">
        <v>1738</v>
      </c>
      <c r="B870" s="3" t="s">
        <v>1739</v>
      </c>
      <c r="C870" s="4">
        <v>0</v>
      </c>
      <c r="D870" s="4">
        <v>7350</v>
      </c>
      <c r="E870" s="4">
        <v>9750</v>
      </c>
      <c r="F870" s="4">
        <v>2400</v>
      </c>
    </row>
    <row r="871" spans="1:6" ht="12.75" customHeight="1" x14ac:dyDescent="0.2">
      <c r="A871" s="3" t="s">
        <v>1740</v>
      </c>
      <c r="B871" s="3" t="s">
        <v>1741</v>
      </c>
      <c r="C871" s="4">
        <v>0</v>
      </c>
      <c r="D871" s="4">
        <v>1236.1500000000001</v>
      </c>
      <c r="E871" s="4">
        <v>20100</v>
      </c>
      <c r="F871" s="4">
        <v>18863.849999999999</v>
      </c>
    </row>
    <row r="872" spans="1:6" ht="12.75" customHeight="1" x14ac:dyDescent="0.2">
      <c r="A872" s="3" t="s">
        <v>1742</v>
      </c>
      <c r="B872" s="3" t="s">
        <v>1743</v>
      </c>
      <c r="C872" s="4">
        <v>0</v>
      </c>
      <c r="D872" s="4">
        <v>221.4</v>
      </c>
      <c r="E872" s="4">
        <v>3600</v>
      </c>
      <c r="F872" s="4">
        <v>3378.6</v>
      </c>
    </row>
    <row r="873" spans="1:6" ht="12.75" customHeight="1" x14ac:dyDescent="0.2">
      <c r="A873" s="3" t="s">
        <v>1744</v>
      </c>
      <c r="B873" s="3" t="s">
        <v>1745</v>
      </c>
      <c r="C873" s="4">
        <v>0</v>
      </c>
      <c r="D873" s="4">
        <v>0</v>
      </c>
      <c r="E873" s="4">
        <v>6600</v>
      </c>
      <c r="F873" s="4">
        <v>6600</v>
      </c>
    </row>
    <row r="874" spans="1:6" ht="12.75" customHeight="1" x14ac:dyDescent="0.2">
      <c r="A874" s="3" t="s">
        <v>1746</v>
      </c>
      <c r="B874" s="3" t="s">
        <v>1747</v>
      </c>
      <c r="C874" s="4">
        <v>0</v>
      </c>
      <c r="D874" s="4">
        <v>1033.2</v>
      </c>
      <c r="E874" s="4">
        <v>16800</v>
      </c>
      <c r="F874" s="4">
        <v>15766.8</v>
      </c>
    </row>
    <row r="875" spans="1:6" ht="12.75" customHeight="1" x14ac:dyDescent="0.2">
      <c r="A875" s="3" t="s">
        <v>1748</v>
      </c>
      <c r="B875" s="3" t="s">
        <v>1749</v>
      </c>
      <c r="C875" s="4">
        <v>0</v>
      </c>
      <c r="D875" s="4">
        <v>459.7</v>
      </c>
      <c r="E875" s="4">
        <v>7475</v>
      </c>
      <c r="F875" s="4">
        <v>7015.3</v>
      </c>
    </row>
    <row r="876" spans="1:6" ht="12.75" customHeight="1" x14ac:dyDescent="0.2">
      <c r="A876" s="3" t="s">
        <v>1750</v>
      </c>
      <c r="B876" s="3" t="s">
        <v>1751</v>
      </c>
      <c r="C876" s="4">
        <v>0</v>
      </c>
      <c r="D876" s="4">
        <v>627.29999999999995</v>
      </c>
      <c r="E876" s="4">
        <v>10200</v>
      </c>
      <c r="F876" s="4">
        <v>9572.7000000000007</v>
      </c>
    </row>
    <row r="877" spans="1:6" ht="12.75" customHeight="1" x14ac:dyDescent="0.2">
      <c r="A877" s="3" t="s">
        <v>1752</v>
      </c>
      <c r="B877" s="3" t="s">
        <v>1753</v>
      </c>
      <c r="C877" s="4">
        <v>0</v>
      </c>
      <c r="D877" s="4">
        <v>147.6</v>
      </c>
      <c r="E877" s="4">
        <v>2400</v>
      </c>
      <c r="F877" s="4">
        <v>2252.4</v>
      </c>
    </row>
    <row r="878" spans="1:6" ht="12.75" customHeight="1" x14ac:dyDescent="0.2">
      <c r="A878" s="3" t="s">
        <v>1754</v>
      </c>
      <c r="B878" s="3" t="s">
        <v>1755</v>
      </c>
      <c r="C878" s="4">
        <v>0</v>
      </c>
      <c r="D878" s="4">
        <v>0</v>
      </c>
      <c r="E878" s="4">
        <v>12000</v>
      </c>
      <c r="F878" s="4">
        <v>12000</v>
      </c>
    </row>
    <row r="879" spans="1:6" ht="12.75" customHeight="1" x14ac:dyDescent="0.2">
      <c r="A879" s="3" t="s">
        <v>1756</v>
      </c>
      <c r="B879" s="3" t="s">
        <v>1757</v>
      </c>
      <c r="C879" s="4">
        <v>0</v>
      </c>
      <c r="D879" s="4">
        <v>73.8</v>
      </c>
      <c r="E879" s="4">
        <v>1200</v>
      </c>
      <c r="F879" s="4">
        <v>1126.2</v>
      </c>
    </row>
    <row r="880" spans="1:6" ht="12.75" customHeight="1" x14ac:dyDescent="0.2">
      <c r="A880" s="3" t="s">
        <v>1758</v>
      </c>
      <c r="B880" s="3" t="s">
        <v>1759</v>
      </c>
      <c r="C880" s="4">
        <v>0</v>
      </c>
      <c r="D880" s="4">
        <v>221.4</v>
      </c>
      <c r="E880" s="4">
        <v>3600</v>
      </c>
      <c r="F880" s="4">
        <v>3378.6</v>
      </c>
    </row>
    <row r="881" spans="1:6" ht="12.75" customHeight="1" x14ac:dyDescent="0.2">
      <c r="A881" s="3" t="s">
        <v>1760</v>
      </c>
      <c r="B881" s="3" t="s">
        <v>1761</v>
      </c>
      <c r="C881" s="4">
        <v>0</v>
      </c>
      <c r="D881" s="4">
        <v>682.65</v>
      </c>
      <c r="E881" s="4">
        <v>11100</v>
      </c>
      <c r="F881" s="4">
        <v>10417.35</v>
      </c>
    </row>
    <row r="882" spans="1:6" ht="12.75" customHeight="1" x14ac:dyDescent="0.2">
      <c r="A882" s="3" t="s">
        <v>1762</v>
      </c>
      <c r="B882" s="3" t="s">
        <v>1763</v>
      </c>
      <c r="C882" s="4">
        <v>0</v>
      </c>
      <c r="D882" s="4">
        <v>590.4</v>
      </c>
      <c r="E882" s="4">
        <v>9600</v>
      </c>
      <c r="F882" s="4">
        <v>9009.6</v>
      </c>
    </row>
    <row r="883" spans="1:6" ht="12.75" customHeight="1" x14ac:dyDescent="0.2">
      <c r="A883" s="3" t="s">
        <v>1764</v>
      </c>
      <c r="B883" s="3" t="s">
        <v>1765</v>
      </c>
      <c r="C883" s="4">
        <v>0</v>
      </c>
      <c r="D883" s="4">
        <v>196.8</v>
      </c>
      <c r="E883" s="4">
        <v>3200</v>
      </c>
      <c r="F883" s="4">
        <v>3003.2</v>
      </c>
    </row>
    <row r="884" spans="1:6" ht="12.75" customHeight="1" x14ac:dyDescent="0.2">
      <c r="A884" s="3" t="s">
        <v>1766</v>
      </c>
      <c r="B884" s="3" t="s">
        <v>1767</v>
      </c>
      <c r="C884" s="4">
        <v>0</v>
      </c>
      <c r="D884" s="4">
        <v>258.3</v>
      </c>
      <c r="E884" s="4">
        <v>4200</v>
      </c>
      <c r="F884" s="4">
        <v>3941.7</v>
      </c>
    </row>
    <row r="885" spans="1:6" ht="12.75" customHeight="1" x14ac:dyDescent="0.2">
      <c r="A885" s="3" t="s">
        <v>1768</v>
      </c>
      <c r="B885" s="3" t="s">
        <v>1769</v>
      </c>
      <c r="C885" s="4">
        <v>0</v>
      </c>
      <c r="D885" s="4">
        <v>405.9</v>
      </c>
      <c r="E885" s="4">
        <v>6600</v>
      </c>
      <c r="F885" s="4">
        <v>6194.1</v>
      </c>
    </row>
    <row r="886" spans="1:6" ht="12.75" customHeight="1" x14ac:dyDescent="0.2">
      <c r="A886" s="3" t="s">
        <v>1770</v>
      </c>
      <c r="B886" s="3" t="s">
        <v>1771</v>
      </c>
      <c r="C886" s="4">
        <f>SUM(C887:C990)</f>
        <v>836663.40999999992</v>
      </c>
      <c r="D886" s="4">
        <f>SUM(D887:D990)</f>
        <v>2529225.8100000005</v>
      </c>
      <c r="E886" s="4">
        <f>SUM(E887:E990)</f>
        <v>2096112.9100000001</v>
      </c>
      <c r="F886" s="4">
        <f>SUM(F887:F990)</f>
        <v>403550.51</v>
      </c>
    </row>
    <row r="887" spans="1:6" ht="12.75" customHeight="1" x14ac:dyDescent="0.2">
      <c r="A887" s="3" t="s">
        <v>1772</v>
      </c>
      <c r="B887" s="3" t="s">
        <v>1773</v>
      </c>
      <c r="C887" s="4">
        <v>0</v>
      </c>
      <c r="D887" s="4">
        <v>13476</v>
      </c>
      <c r="E887" s="4">
        <v>14560.02</v>
      </c>
      <c r="F887" s="4">
        <v>1084.02</v>
      </c>
    </row>
    <row r="888" spans="1:6" ht="12.75" customHeight="1" x14ac:dyDescent="0.2">
      <c r="A888" s="3" t="s">
        <v>1774</v>
      </c>
      <c r="B888" s="3" t="s">
        <v>1775</v>
      </c>
      <c r="C888" s="4">
        <v>0</v>
      </c>
      <c r="D888" s="4">
        <v>1430</v>
      </c>
      <c r="E888" s="4">
        <v>1430</v>
      </c>
      <c r="F888" s="4">
        <v>0</v>
      </c>
    </row>
    <row r="889" spans="1:6" ht="12.75" customHeight="1" x14ac:dyDescent="0.2">
      <c r="A889" s="3" t="s">
        <v>1776</v>
      </c>
      <c r="B889" s="3" t="s">
        <v>1777</v>
      </c>
      <c r="C889" s="4">
        <v>460</v>
      </c>
      <c r="D889" s="4">
        <v>0</v>
      </c>
      <c r="E889" s="4">
        <v>0</v>
      </c>
      <c r="F889" s="4">
        <v>460</v>
      </c>
    </row>
    <row r="890" spans="1:6" ht="12.75" customHeight="1" x14ac:dyDescent="0.2">
      <c r="A890" s="3" t="s">
        <v>1778</v>
      </c>
      <c r="B890" s="3" t="s">
        <v>1779</v>
      </c>
      <c r="C890" s="4">
        <v>0</v>
      </c>
      <c r="D890" s="4">
        <v>33010</v>
      </c>
      <c r="E890" s="4">
        <v>33010</v>
      </c>
      <c r="F890" s="4">
        <v>0</v>
      </c>
    </row>
    <row r="891" spans="1:6" ht="12.75" customHeight="1" x14ac:dyDescent="0.2">
      <c r="A891" s="3" t="s">
        <v>1780</v>
      </c>
      <c r="B891" s="3" t="s">
        <v>1781</v>
      </c>
      <c r="C891" s="4">
        <v>4285.42</v>
      </c>
      <c r="D891" s="4">
        <v>25659.27</v>
      </c>
      <c r="E891" s="4">
        <v>26489.69</v>
      </c>
      <c r="F891" s="4">
        <v>5115.84</v>
      </c>
    </row>
    <row r="892" spans="1:6" ht="12.75" customHeight="1" x14ac:dyDescent="0.2">
      <c r="A892" s="3" t="s">
        <v>1782</v>
      </c>
      <c r="B892" s="3" t="s">
        <v>1783</v>
      </c>
      <c r="C892" s="4">
        <v>657.47</v>
      </c>
      <c r="D892" s="4">
        <v>9033.77</v>
      </c>
      <c r="E892" s="4">
        <v>9109.31</v>
      </c>
      <c r="F892" s="4">
        <v>733.01</v>
      </c>
    </row>
    <row r="893" spans="1:6" ht="12.75" customHeight="1" x14ac:dyDescent="0.2">
      <c r="A893" s="3" t="s">
        <v>1784</v>
      </c>
      <c r="B893" s="3" t="s">
        <v>1785</v>
      </c>
      <c r="C893" s="4">
        <v>1515.69</v>
      </c>
      <c r="D893" s="4">
        <v>1515.69</v>
      </c>
      <c r="E893" s="4">
        <v>0</v>
      </c>
      <c r="F893" s="4">
        <v>0</v>
      </c>
    </row>
    <row r="894" spans="1:6" ht="12.75" customHeight="1" x14ac:dyDescent="0.2">
      <c r="A894" s="3" t="s">
        <v>1786</v>
      </c>
      <c r="B894" s="3" t="s">
        <v>1787</v>
      </c>
      <c r="C894" s="4">
        <v>0</v>
      </c>
      <c r="D894" s="4">
        <v>92437.43</v>
      </c>
      <c r="E894" s="4">
        <v>92437.43</v>
      </c>
      <c r="F894" s="4">
        <v>0</v>
      </c>
    </row>
    <row r="895" spans="1:6" ht="12.75" customHeight="1" x14ac:dyDescent="0.2">
      <c r="A895" s="3" t="s">
        <v>1788</v>
      </c>
      <c r="B895" s="3" t="s">
        <v>1789</v>
      </c>
      <c r="C895" s="4">
        <v>140</v>
      </c>
      <c r="D895" s="4">
        <v>970</v>
      </c>
      <c r="E895" s="4">
        <v>830</v>
      </c>
      <c r="F895" s="4">
        <v>0</v>
      </c>
    </row>
    <row r="896" spans="1:6" ht="12.75" customHeight="1" x14ac:dyDescent="0.2">
      <c r="A896" s="3" t="s">
        <v>1790</v>
      </c>
      <c r="B896" s="3" t="s">
        <v>1791</v>
      </c>
      <c r="C896" s="4">
        <v>13450</v>
      </c>
      <c r="D896" s="4">
        <v>21480</v>
      </c>
      <c r="E896" s="4">
        <v>8030</v>
      </c>
      <c r="F896" s="4">
        <v>0</v>
      </c>
    </row>
    <row r="897" spans="1:6" ht="12.75" customHeight="1" x14ac:dyDescent="0.2">
      <c r="A897" s="3" t="s">
        <v>1792</v>
      </c>
      <c r="B897" s="3" t="s">
        <v>1793</v>
      </c>
      <c r="C897" s="4">
        <v>7800</v>
      </c>
      <c r="D897" s="4">
        <v>54421</v>
      </c>
      <c r="E897" s="4">
        <v>46621</v>
      </c>
      <c r="F897" s="4">
        <v>0</v>
      </c>
    </row>
    <row r="898" spans="1:6" ht="12.75" customHeight="1" x14ac:dyDescent="0.2">
      <c r="A898" s="3" t="s">
        <v>1794</v>
      </c>
      <c r="B898" s="3" t="s">
        <v>1795</v>
      </c>
      <c r="C898" s="4">
        <v>4985.84</v>
      </c>
      <c r="D898" s="4">
        <v>4985.84</v>
      </c>
      <c r="E898" s="4">
        <v>0</v>
      </c>
      <c r="F898" s="4">
        <v>0</v>
      </c>
    </row>
    <row r="899" spans="1:6" ht="12.75" customHeight="1" x14ac:dyDescent="0.2">
      <c r="A899" s="3" t="s">
        <v>1796</v>
      </c>
      <c r="B899" s="3" t="s">
        <v>1797</v>
      </c>
      <c r="C899" s="4">
        <v>2064</v>
      </c>
      <c r="D899" s="4">
        <v>3636</v>
      </c>
      <c r="E899" s="4">
        <v>3636</v>
      </c>
      <c r="F899" s="4">
        <v>2064</v>
      </c>
    </row>
    <row r="900" spans="1:6" ht="12.75" customHeight="1" x14ac:dyDescent="0.2">
      <c r="A900" s="3" t="s">
        <v>1798</v>
      </c>
      <c r="B900" s="3" t="s">
        <v>1799</v>
      </c>
      <c r="C900" s="4">
        <v>39495.919999999998</v>
      </c>
      <c r="D900" s="4">
        <v>293471.18</v>
      </c>
      <c r="E900" s="4">
        <v>304194.12</v>
      </c>
      <c r="F900" s="4">
        <v>50218.86</v>
      </c>
    </row>
    <row r="901" spans="1:6" ht="12.75" customHeight="1" x14ac:dyDescent="0.2">
      <c r="A901" s="3" t="s">
        <v>1800</v>
      </c>
      <c r="B901" s="3" t="s">
        <v>1801</v>
      </c>
      <c r="C901" s="4">
        <v>0</v>
      </c>
      <c r="D901" s="4">
        <v>5640</v>
      </c>
      <c r="E901" s="4">
        <v>5640</v>
      </c>
      <c r="F901" s="4">
        <v>0</v>
      </c>
    </row>
    <row r="902" spans="1:6" ht="12.75" customHeight="1" x14ac:dyDescent="0.2">
      <c r="A902" s="3" t="s">
        <v>1802</v>
      </c>
      <c r="B902" s="3" t="s">
        <v>1803</v>
      </c>
      <c r="C902" s="4">
        <v>448.7</v>
      </c>
      <c r="D902" s="4">
        <v>448.7</v>
      </c>
      <c r="E902" s="4">
        <v>0</v>
      </c>
      <c r="F902" s="4">
        <v>0</v>
      </c>
    </row>
    <row r="903" spans="1:6" ht="12.75" customHeight="1" x14ac:dyDescent="0.2">
      <c r="A903" s="3" t="s">
        <v>1804</v>
      </c>
      <c r="B903" s="3" t="s">
        <v>1805</v>
      </c>
      <c r="C903" s="4">
        <v>0</v>
      </c>
      <c r="D903" s="4">
        <v>750</v>
      </c>
      <c r="E903" s="4">
        <v>750</v>
      </c>
      <c r="F903" s="4">
        <v>0</v>
      </c>
    </row>
    <row r="904" spans="1:6" ht="12.75" customHeight="1" x14ac:dyDescent="0.2">
      <c r="A904" s="3" t="s">
        <v>1806</v>
      </c>
      <c r="B904" s="3" t="s">
        <v>1807</v>
      </c>
      <c r="C904" s="4">
        <v>2414.21</v>
      </c>
      <c r="D904" s="4">
        <v>40759.230000000003</v>
      </c>
      <c r="E904" s="4">
        <v>38345.019999999997</v>
      </c>
      <c r="F904" s="4">
        <v>0</v>
      </c>
    </row>
    <row r="905" spans="1:6" ht="12.75" customHeight="1" x14ac:dyDescent="0.2">
      <c r="A905" s="3" t="s">
        <v>1808</v>
      </c>
      <c r="B905" s="3" t="s">
        <v>1809</v>
      </c>
      <c r="C905" s="4">
        <v>4450</v>
      </c>
      <c r="D905" s="4">
        <v>16530</v>
      </c>
      <c r="E905" s="4">
        <v>12080</v>
      </c>
      <c r="F905" s="4">
        <v>0</v>
      </c>
    </row>
    <row r="906" spans="1:6" ht="12.75" customHeight="1" x14ac:dyDescent="0.2">
      <c r="A906" s="3" t="s">
        <v>1810</v>
      </c>
      <c r="B906" s="3" t="s">
        <v>1811</v>
      </c>
      <c r="C906" s="4">
        <v>0</v>
      </c>
      <c r="D906" s="4">
        <v>542</v>
      </c>
      <c r="E906" s="4">
        <v>587</v>
      </c>
      <c r="F906" s="4">
        <v>45</v>
      </c>
    </row>
    <row r="907" spans="1:6" ht="12.75" customHeight="1" x14ac:dyDescent="0.2">
      <c r="A907" s="3" t="s">
        <v>1812</v>
      </c>
      <c r="B907" s="3" t="s">
        <v>1813</v>
      </c>
      <c r="C907" s="4">
        <v>7895.95</v>
      </c>
      <c r="D907" s="4">
        <v>23683.17</v>
      </c>
      <c r="E907" s="4">
        <v>16638.75</v>
      </c>
      <c r="F907" s="4">
        <v>851.53</v>
      </c>
    </row>
    <row r="908" spans="1:6" ht="12.75" customHeight="1" x14ac:dyDescent="0.2">
      <c r="A908" s="3" t="s">
        <v>1814</v>
      </c>
      <c r="B908" s="3" t="s">
        <v>1815</v>
      </c>
      <c r="C908" s="4">
        <v>359800.07</v>
      </c>
      <c r="D908" s="4">
        <v>359800.07</v>
      </c>
      <c r="E908" s="4">
        <v>0</v>
      </c>
      <c r="F908" s="4">
        <v>0</v>
      </c>
    </row>
    <row r="909" spans="1:6" ht="12.75" customHeight="1" x14ac:dyDescent="0.2">
      <c r="A909" s="3" t="s">
        <v>1816</v>
      </c>
      <c r="B909" s="3" t="s">
        <v>1817</v>
      </c>
      <c r="C909" s="4">
        <v>0</v>
      </c>
      <c r="D909" s="4">
        <v>6491.64</v>
      </c>
      <c r="E909" s="4">
        <v>6491.64</v>
      </c>
      <c r="F909" s="4">
        <v>0</v>
      </c>
    </row>
    <row r="910" spans="1:6" ht="12.75" customHeight="1" x14ac:dyDescent="0.2">
      <c r="A910" s="3" t="s">
        <v>1818</v>
      </c>
      <c r="B910" s="3" t="s">
        <v>1819</v>
      </c>
      <c r="C910" s="4">
        <v>3016.79</v>
      </c>
      <c r="D910" s="4">
        <v>39190.69</v>
      </c>
      <c r="E910" s="4">
        <v>39466.629999999997</v>
      </c>
      <c r="F910" s="4">
        <v>3292.73</v>
      </c>
    </row>
    <row r="911" spans="1:6" ht="12.75" customHeight="1" x14ac:dyDescent="0.2">
      <c r="A911" s="3" t="s">
        <v>1820</v>
      </c>
      <c r="B911" s="3" t="s">
        <v>1821</v>
      </c>
      <c r="C911" s="4">
        <v>0</v>
      </c>
      <c r="D911" s="4">
        <v>500</v>
      </c>
      <c r="E911" s="4">
        <v>500</v>
      </c>
      <c r="F911" s="4">
        <v>0</v>
      </c>
    </row>
    <row r="912" spans="1:6" ht="12.75" customHeight="1" x14ac:dyDescent="0.2">
      <c r="A912" s="3" t="s">
        <v>1822</v>
      </c>
      <c r="B912" s="3" t="s">
        <v>1823</v>
      </c>
      <c r="C912" s="4">
        <v>165</v>
      </c>
      <c r="D912" s="4">
        <v>165</v>
      </c>
      <c r="E912" s="4">
        <v>0</v>
      </c>
      <c r="F912" s="4">
        <v>0</v>
      </c>
    </row>
    <row r="913" spans="1:6" ht="12.75" customHeight="1" x14ac:dyDescent="0.2">
      <c r="A913" s="3" t="s">
        <v>1824</v>
      </c>
      <c r="B913" s="3" t="s">
        <v>1825</v>
      </c>
      <c r="C913" s="4">
        <v>10048.799999999999</v>
      </c>
      <c r="D913" s="4">
        <v>43759.17</v>
      </c>
      <c r="E913" s="4">
        <v>33710.370000000003</v>
      </c>
      <c r="F913" s="4">
        <v>0</v>
      </c>
    </row>
    <row r="914" spans="1:6" ht="12.75" customHeight="1" x14ac:dyDescent="0.2">
      <c r="A914" s="3" t="s">
        <v>1826</v>
      </c>
      <c r="B914" s="3" t="s">
        <v>1827</v>
      </c>
      <c r="C914" s="4">
        <v>12199.93</v>
      </c>
      <c r="D914" s="4">
        <v>94745.54</v>
      </c>
      <c r="E914" s="4">
        <v>82545.61</v>
      </c>
      <c r="F914" s="4">
        <v>0</v>
      </c>
    </row>
    <row r="915" spans="1:6" ht="12.75" customHeight="1" x14ac:dyDescent="0.2">
      <c r="A915" s="3" t="s">
        <v>1828</v>
      </c>
      <c r="B915" s="3" t="s">
        <v>1829</v>
      </c>
      <c r="C915" s="4">
        <v>75</v>
      </c>
      <c r="D915" s="4">
        <v>169</v>
      </c>
      <c r="E915" s="4">
        <v>94</v>
      </c>
      <c r="F915" s="4">
        <v>0</v>
      </c>
    </row>
    <row r="916" spans="1:6" ht="12.75" customHeight="1" x14ac:dyDescent="0.2">
      <c r="A916" s="3" t="s">
        <v>1830</v>
      </c>
      <c r="B916" s="3" t="s">
        <v>1831</v>
      </c>
      <c r="C916" s="4">
        <v>0</v>
      </c>
      <c r="D916" s="4">
        <v>800</v>
      </c>
      <c r="E916" s="4">
        <v>800</v>
      </c>
      <c r="F916" s="4">
        <v>0</v>
      </c>
    </row>
    <row r="917" spans="1:6" ht="12.75" customHeight="1" x14ac:dyDescent="0.2">
      <c r="A917" s="3" t="s">
        <v>1832</v>
      </c>
      <c r="B917" s="3" t="s">
        <v>1833</v>
      </c>
      <c r="C917" s="4">
        <v>0</v>
      </c>
      <c r="D917" s="4">
        <v>350</v>
      </c>
      <c r="E917" s="4">
        <v>350</v>
      </c>
      <c r="F917" s="4">
        <v>0</v>
      </c>
    </row>
    <row r="918" spans="1:6" ht="12.75" customHeight="1" x14ac:dyDescent="0.2">
      <c r="A918" s="3" t="s">
        <v>1834</v>
      </c>
      <c r="B918" s="3" t="s">
        <v>1835</v>
      </c>
      <c r="C918" s="4">
        <v>16831.37</v>
      </c>
      <c r="D918" s="4">
        <v>186763.51999999999</v>
      </c>
      <c r="E918" s="4">
        <v>184572.58</v>
      </c>
      <c r="F918" s="4">
        <v>14640.43</v>
      </c>
    </row>
    <row r="919" spans="1:6" ht="12.75" customHeight="1" x14ac:dyDescent="0.2">
      <c r="A919" s="3" t="s">
        <v>1836</v>
      </c>
      <c r="B919" s="3" t="s">
        <v>1837</v>
      </c>
      <c r="C919" s="4">
        <v>694.8</v>
      </c>
      <c r="D919" s="4">
        <v>4667.3999999999996</v>
      </c>
      <c r="E919" s="4">
        <v>4320</v>
      </c>
      <c r="F919" s="4">
        <v>347.4</v>
      </c>
    </row>
    <row r="920" spans="1:6" ht="12.75" customHeight="1" x14ac:dyDescent="0.2">
      <c r="A920" s="3" t="s">
        <v>1838</v>
      </c>
      <c r="B920" s="3" t="s">
        <v>1839</v>
      </c>
      <c r="C920" s="4">
        <v>0</v>
      </c>
      <c r="D920" s="4">
        <v>9710.9599999999991</v>
      </c>
      <c r="E920" s="4">
        <v>10246.16</v>
      </c>
      <c r="F920" s="4">
        <v>535.20000000000005</v>
      </c>
    </row>
    <row r="921" spans="1:6" ht="12.75" customHeight="1" x14ac:dyDescent="0.2">
      <c r="A921" s="3" t="s">
        <v>1840</v>
      </c>
      <c r="B921" s="3" t="s">
        <v>1841</v>
      </c>
      <c r="C921" s="4">
        <v>0</v>
      </c>
      <c r="D921" s="4">
        <v>313.38</v>
      </c>
      <c r="E921" s="4">
        <v>313.38</v>
      </c>
      <c r="F921" s="4">
        <v>0</v>
      </c>
    </row>
    <row r="922" spans="1:6" ht="12.75" customHeight="1" x14ac:dyDescent="0.2">
      <c r="A922" s="3" t="s">
        <v>1842</v>
      </c>
      <c r="B922" s="3" t="s">
        <v>1843</v>
      </c>
      <c r="C922" s="4">
        <v>2151.9</v>
      </c>
      <c r="D922" s="4">
        <v>21537.22</v>
      </c>
      <c r="E922" s="4">
        <v>28852.799999999999</v>
      </c>
      <c r="F922" s="4">
        <v>9467.48</v>
      </c>
    </row>
    <row r="923" spans="1:6" ht="12.75" customHeight="1" x14ac:dyDescent="0.2">
      <c r="A923" s="3" t="s">
        <v>1844</v>
      </c>
      <c r="B923" s="3" t="s">
        <v>1845</v>
      </c>
      <c r="C923" s="4">
        <v>0</v>
      </c>
      <c r="D923" s="4">
        <v>106585.95</v>
      </c>
      <c r="E923" s="4">
        <v>130631.73</v>
      </c>
      <c r="F923" s="4">
        <v>24045.78</v>
      </c>
    </row>
    <row r="924" spans="1:6" ht="12.75" customHeight="1" x14ac:dyDescent="0.2">
      <c r="A924" s="3" t="s">
        <v>1846</v>
      </c>
      <c r="B924" s="3" t="s">
        <v>1847</v>
      </c>
      <c r="C924" s="4">
        <v>6512.71</v>
      </c>
      <c r="D924" s="4">
        <v>74817</v>
      </c>
      <c r="E924" s="4">
        <v>73908.27</v>
      </c>
      <c r="F924" s="4">
        <v>5603.98</v>
      </c>
    </row>
    <row r="925" spans="1:6" ht="12.75" customHeight="1" x14ac:dyDescent="0.2">
      <c r="A925" s="3" t="s">
        <v>1848</v>
      </c>
      <c r="B925" s="3" t="s">
        <v>1849</v>
      </c>
      <c r="C925" s="4">
        <v>3213.6</v>
      </c>
      <c r="D925" s="4">
        <v>41713.599999999999</v>
      </c>
      <c r="E925" s="4">
        <v>42000</v>
      </c>
      <c r="F925" s="4">
        <v>3500</v>
      </c>
    </row>
    <row r="926" spans="1:6" ht="12.75" customHeight="1" x14ac:dyDescent="0.2">
      <c r="A926" s="3" t="s">
        <v>1850</v>
      </c>
      <c r="B926" s="3" t="s">
        <v>1851</v>
      </c>
      <c r="C926" s="4">
        <v>0</v>
      </c>
      <c r="D926" s="4">
        <v>22491.51</v>
      </c>
      <c r="E926" s="4">
        <v>22491.51</v>
      </c>
      <c r="F926" s="4">
        <v>0</v>
      </c>
    </row>
    <row r="927" spans="1:6" ht="12.75" customHeight="1" x14ac:dyDescent="0.2">
      <c r="A927" s="3" t="s">
        <v>1852</v>
      </c>
      <c r="B927" s="3" t="s">
        <v>1853</v>
      </c>
      <c r="C927" s="4">
        <v>350.1</v>
      </c>
      <c r="D927" s="4">
        <v>4733.78</v>
      </c>
      <c r="E927" s="4">
        <v>4383.68</v>
      </c>
      <c r="F927" s="4">
        <v>0</v>
      </c>
    </row>
    <row r="928" spans="1:6" ht="12.75" customHeight="1" x14ac:dyDescent="0.2">
      <c r="A928" s="3" t="s">
        <v>1854</v>
      </c>
      <c r="B928" s="3" t="s">
        <v>1855</v>
      </c>
      <c r="C928" s="4">
        <v>0</v>
      </c>
      <c r="D928" s="4">
        <v>2164.9499999999998</v>
      </c>
      <c r="E928" s="4">
        <v>2574</v>
      </c>
      <c r="F928" s="4">
        <v>409.05</v>
      </c>
    </row>
    <row r="929" spans="1:6" ht="12.75" customHeight="1" x14ac:dyDescent="0.2">
      <c r="A929" s="3" t="s">
        <v>1856</v>
      </c>
      <c r="B929" s="3" t="s">
        <v>1857</v>
      </c>
      <c r="C929" s="4">
        <v>2400</v>
      </c>
      <c r="D929" s="4">
        <v>22960</v>
      </c>
      <c r="E929" s="4">
        <v>20560</v>
      </c>
      <c r="F929" s="4">
        <v>0</v>
      </c>
    </row>
    <row r="930" spans="1:6" ht="12.75" customHeight="1" x14ac:dyDescent="0.2">
      <c r="A930" s="3" t="s">
        <v>1858</v>
      </c>
      <c r="B930" s="3" t="s">
        <v>1859</v>
      </c>
      <c r="C930" s="4">
        <v>540</v>
      </c>
      <c r="D930" s="4">
        <v>5940</v>
      </c>
      <c r="E930" s="4">
        <v>6480</v>
      </c>
      <c r="F930" s="4">
        <v>1080</v>
      </c>
    </row>
    <row r="931" spans="1:6" ht="12.75" customHeight="1" x14ac:dyDescent="0.2">
      <c r="A931" s="3" t="s">
        <v>1860</v>
      </c>
      <c r="B931" s="3" t="s">
        <v>1861</v>
      </c>
      <c r="C931" s="4">
        <v>3788.25</v>
      </c>
      <c r="D931" s="4">
        <v>60052.12</v>
      </c>
      <c r="E931" s="4">
        <v>60000</v>
      </c>
      <c r="F931" s="4">
        <v>3736.13</v>
      </c>
    </row>
    <row r="932" spans="1:6" ht="12.75" customHeight="1" x14ac:dyDescent="0.2">
      <c r="A932" s="3" t="s">
        <v>1862</v>
      </c>
      <c r="B932" s="3" t="s">
        <v>1863</v>
      </c>
      <c r="C932" s="4">
        <v>0</v>
      </c>
      <c r="D932" s="4">
        <v>3024</v>
      </c>
      <c r="E932" s="4">
        <v>3024</v>
      </c>
      <c r="F932" s="4">
        <v>0</v>
      </c>
    </row>
    <row r="933" spans="1:6" ht="12.75" customHeight="1" x14ac:dyDescent="0.2">
      <c r="A933" s="3" t="s">
        <v>1864</v>
      </c>
      <c r="B933" s="3" t="s">
        <v>1865</v>
      </c>
      <c r="C933" s="4">
        <v>9.6</v>
      </c>
      <c r="D933" s="4">
        <v>83.5</v>
      </c>
      <c r="E933" s="4">
        <v>73.900000000000006</v>
      </c>
      <c r="F933" s="4">
        <v>0</v>
      </c>
    </row>
    <row r="934" spans="1:6" ht="12.75" customHeight="1" x14ac:dyDescent="0.2">
      <c r="A934" s="3" t="s">
        <v>1866</v>
      </c>
      <c r="B934" s="3" t="s">
        <v>1867</v>
      </c>
      <c r="C934" s="4">
        <v>0</v>
      </c>
      <c r="D934" s="4">
        <v>1483.35</v>
      </c>
      <c r="E934" s="4">
        <v>1483.35</v>
      </c>
      <c r="F934" s="4">
        <v>0</v>
      </c>
    </row>
    <row r="935" spans="1:6" ht="12.75" customHeight="1" x14ac:dyDescent="0.2">
      <c r="A935" s="3" t="s">
        <v>1868</v>
      </c>
      <c r="B935" s="3" t="s">
        <v>1869</v>
      </c>
      <c r="C935" s="4">
        <v>1023.81</v>
      </c>
      <c r="D935" s="4">
        <v>12834.95</v>
      </c>
      <c r="E935" s="4">
        <v>11811.14</v>
      </c>
      <c r="F935" s="4">
        <v>0</v>
      </c>
    </row>
    <row r="936" spans="1:6" ht="12.75" customHeight="1" x14ac:dyDescent="0.2">
      <c r="A936" s="3" t="s">
        <v>1870</v>
      </c>
      <c r="B936" s="3" t="s">
        <v>1871</v>
      </c>
      <c r="C936" s="4">
        <v>134</v>
      </c>
      <c r="D936" s="4">
        <v>0</v>
      </c>
      <c r="E936" s="4">
        <v>0</v>
      </c>
      <c r="F936" s="4">
        <v>134</v>
      </c>
    </row>
    <row r="937" spans="1:6" ht="12.75" customHeight="1" x14ac:dyDescent="0.2">
      <c r="A937" s="3" t="s">
        <v>1872</v>
      </c>
      <c r="B937" s="3" t="s">
        <v>1873</v>
      </c>
      <c r="C937" s="4">
        <v>1100</v>
      </c>
      <c r="D937" s="4">
        <v>1100</v>
      </c>
      <c r="E937" s="4">
        <v>0</v>
      </c>
      <c r="F937" s="4">
        <v>0</v>
      </c>
    </row>
    <row r="938" spans="1:6" ht="12.75" customHeight="1" x14ac:dyDescent="0.2">
      <c r="A938" s="3" t="s">
        <v>1874</v>
      </c>
      <c r="B938" s="3" t="s">
        <v>1875</v>
      </c>
      <c r="C938" s="4">
        <v>550</v>
      </c>
      <c r="D938" s="4">
        <v>7100</v>
      </c>
      <c r="E938" s="4">
        <v>7150</v>
      </c>
      <c r="F938" s="4">
        <v>600</v>
      </c>
    </row>
    <row r="939" spans="1:6" ht="12.75" customHeight="1" x14ac:dyDescent="0.2">
      <c r="A939" s="3" t="s">
        <v>1876</v>
      </c>
      <c r="B939" s="3" t="s">
        <v>1877</v>
      </c>
      <c r="C939" s="4">
        <v>2052</v>
      </c>
      <c r="D939" s="4">
        <v>27796</v>
      </c>
      <c r="E939" s="4">
        <v>25744</v>
      </c>
      <c r="F939" s="4">
        <v>0</v>
      </c>
    </row>
    <row r="940" spans="1:6" ht="12.75" customHeight="1" x14ac:dyDescent="0.2">
      <c r="A940" s="3" t="s">
        <v>1878</v>
      </c>
      <c r="B940" s="3" t="s">
        <v>1879</v>
      </c>
      <c r="C940" s="4">
        <v>0</v>
      </c>
      <c r="D940" s="4">
        <v>399.31</v>
      </c>
      <c r="E940" s="4">
        <v>399.31</v>
      </c>
      <c r="F940" s="4">
        <v>0</v>
      </c>
    </row>
    <row r="941" spans="1:6" ht="12.75" customHeight="1" x14ac:dyDescent="0.2">
      <c r="A941" s="3" t="s">
        <v>1880</v>
      </c>
      <c r="B941" s="3" t="s">
        <v>1881</v>
      </c>
      <c r="C941" s="4">
        <v>0</v>
      </c>
      <c r="D941" s="4">
        <v>25027.599999999999</v>
      </c>
      <c r="E941" s="4">
        <v>25027.599999999999</v>
      </c>
      <c r="F941" s="4">
        <v>0</v>
      </c>
    </row>
    <row r="942" spans="1:6" ht="12.75" customHeight="1" x14ac:dyDescent="0.2">
      <c r="A942" s="3" t="s">
        <v>1882</v>
      </c>
      <c r="B942" s="3" t="s">
        <v>1883</v>
      </c>
      <c r="C942" s="4">
        <v>365</v>
      </c>
      <c r="D942" s="4">
        <v>1235</v>
      </c>
      <c r="E942" s="4">
        <v>870</v>
      </c>
      <c r="F942" s="4">
        <v>0</v>
      </c>
    </row>
    <row r="943" spans="1:6" ht="12.75" customHeight="1" x14ac:dyDescent="0.2">
      <c r="A943" s="3" t="s">
        <v>1884</v>
      </c>
      <c r="B943" s="3" t="s">
        <v>1885</v>
      </c>
      <c r="C943" s="4">
        <v>4220.8500000000004</v>
      </c>
      <c r="D943" s="4">
        <v>4220.8500000000004</v>
      </c>
      <c r="E943" s="4">
        <v>0</v>
      </c>
      <c r="F943" s="4">
        <v>0</v>
      </c>
    </row>
    <row r="944" spans="1:6" ht="12.75" customHeight="1" x14ac:dyDescent="0.2">
      <c r="A944" s="3" t="s">
        <v>1886</v>
      </c>
      <c r="B944" s="3" t="s">
        <v>1887</v>
      </c>
      <c r="C944" s="4">
        <v>0</v>
      </c>
      <c r="D944" s="4">
        <v>17400</v>
      </c>
      <c r="E944" s="4">
        <v>17400</v>
      </c>
      <c r="F944" s="4">
        <v>0</v>
      </c>
    </row>
    <row r="945" spans="1:6" ht="12.75" customHeight="1" x14ac:dyDescent="0.2">
      <c r="A945" s="3" t="s">
        <v>1888</v>
      </c>
      <c r="B945" s="3" t="s">
        <v>1889</v>
      </c>
      <c r="C945" s="4">
        <v>0</v>
      </c>
      <c r="D945" s="4">
        <v>32424.240000000002</v>
      </c>
      <c r="E945" s="4">
        <v>32424.240000000002</v>
      </c>
      <c r="F945" s="4">
        <v>0</v>
      </c>
    </row>
    <row r="946" spans="1:6" ht="12.75" customHeight="1" x14ac:dyDescent="0.2">
      <c r="A946" s="3" t="s">
        <v>1890</v>
      </c>
      <c r="B946" s="3" t="s">
        <v>1891</v>
      </c>
      <c r="C946" s="4">
        <v>24294.02</v>
      </c>
      <c r="D946" s="4">
        <v>24294.02</v>
      </c>
      <c r="E946" s="4">
        <v>0</v>
      </c>
      <c r="F946" s="4">
        <v>0</v>
      </c>
    </row>
    <row r="947" spans="1:6" ht="12.75" customHeight="1" x14ac:dyDescent="0.2">
      <c r="A947" s="3" t="s">
        <v>1892</v>
      </c>
      <c r="B947" s="3" t="s">
        <v>1893</v>
      </c>
      <c r="C947" s="4">
        <v>0</v>
      </c>
      <c r="D947" s="4">
        <v>5940</v>
      </c>
      <c r="E947" s="4">
        <v>5940</v>
      </c>
      <c r="F947" s="4">
        <v>0</v>
      </c>
    </row>
    <row r="948" spans="1:6" ht="12.75" customHeight="1" x14ac:dyDescent="0.2">
      <c r="A948" s="3" t="s">
        <v>1894</v>
      </c>
      <c r="B948" s="3" t="s">
        <v>1895</v>
      </c>
      <c r="C948" s="4">
        <v>280</v>
      </c>
      <c r="D948" s="4">
        <v>0</v>
      </c>
      <c r="E948" s="4">
        <v>0</v>
      </c>
      <c r="F948" s="4">
        <v>280</v>
      </c>
    </row>
    <row r="949" spans="1:6" ht="12.75" customHeight="1" x14ac:dyDescent="0.2">
      <c r="A949" s="3" t="s">
        <v>1896</v>
      </c>
      <c r="B949" s="3" t="s">
        <v>1897</v>
      </c>
      <c r="C949" s="4">
        <v>95</v>
      </c>
      <c r="D949" s="4">
        <v>0</v>
      </c>
      <c r="E949" s="4">
        <v>0</v>
      </c>
      <c r="F949" s="4">
        <v>95</v>
      </c>
    </row>
    <row r="950" spans="1:6" ht="12.75" customHeight="1" x14ac:dyDescent="0.2">
      <c r="A950" s="3" t="s">
        <v>1898</v>
      </c>
      <c r="B950" s="3" t="s">
        <v>1899</v>
      </c>
      <c r="C950" s="4">
        <v>130</v>
      </c>
      <c r="D950" s="4">
        <v>130</v>
      </c>
      <c r="E950" s="4">
        <v>0</v>
      </c>
      <c r="F950" s="4">
        <v>0</v>
      </c>
    </row>
    <row r="951" spans="1:6" ht="12.75" customHeight="1" x14ac:dyDescent="0.2">
      <c r="A951" s="3" t="s">
        <v>1900</v>
      </c>
      <c r="B951" s="3" t="s">
        <v>1901</v>
      </c>
      <c r="C951" s="4">
        <v>219.99</v>
      </c>
      <c r="D951" s="4">
        <v>0</v>
      </c>
      <c r="E951" s="4">
        <v>0</v>
      </c>
      <c r="F951" s="4">
        <v>219.99</v>
      </c>
    </row>
    <row r="952" spans="1:6" ht="12.75" customHeight="1" x14ac:dyDescent="0.2">
      <c r="A952" s="3" t="s">
        <v>1902</v>
      </c>
      <c r="B952" s="3" t="s">
        <v>1903</v>
      </c>
      <c r="C952" s="4">
        <v>820</v>
      </c>
      <c r="D952" s="4">
        <v>0</v>
      </c>
      <c r="E952" s="4">
        <v>0</v>
      </c>
      <c r="F952" s="4">
        <v>820</v>
      </c>
    </row>
    <row r="953" spans="1:6" ht="12.75" customHeight="1" x14ac:dyDescent="0.2">
      <c r="A953" s="3" t="s">
        <v>1904</v>
      </c>
      <c r="B953" s="3" t="s">
        <v>1905</v>
      </c>
      <c r="C953" s="4">
        <v>80</v>
      </c>
      <c r="D953" s="4">
        <v>80</v>
      </c>
      <c r="E953" s="4">
        <v>0</v>
      </c>
      <c r="F953" s="4">
        <v>0</v>
      </c>
    </row>
    <row r="954" spans="1:6" ht="12.75" customHeight="1" x14ac:dyDescent="0.2">
      <c r="A954" s="3" t="s">
        <v>1906</v>
      </c>
      <c r="B954" s="3" t="s">
        <v>1907</v>
      </c>
      <c r="C954" s="4">
        <v>260966.86</v>
      </c>
      <c r="D954" s="4">
        <v>0</v>
      </c>
      <c r="E954" s="4">
        <v>0</v>
      </c>
      <c r="F954" s="4">
        <v>260966.86</v>
      </c>
    </row>
    <row r="955" spans="1:6" ht="12.75" customHeight="1" x14ac:dyDescent="0.2">
      <c r="A955" s="3" t="s">
        <v>1908</v>
      </c>
      <c r="B955" s="3" t="s">
        <v>1909</v>
      </c>
      <c r="C955" s="4">
        <v>0</v>
      </c>
      <c r="D955" s="4">
        <v>950</v>
      </c>
      <c r="E955" s="4">
        <v>950</v>
      </c>
      <c r="F955" s="4">
        <v>0</v>
      </c>
    </row>
    <row r="956" spans="1:6" ht="12.75" customHeight="1" x14ac:dyDescent="0.2">
      <c r="A956" s="3" t="s">
        <v>1910</v>
      </c>
      <c r="B956" s="3" t="s">
        <v>1911</v>
      </c>
      <c r="C956" s="4">
        <v>5631</v>
      </c>
      <c r="D956" s="4">
        <v>79079.360000000001</v>
      </c>
      <c r="E956" s="4">
        <v>79680</v>
      </c>
      <c r="F956" s="4">
        <v>6231.64</v>
      </c>
    </row>
    <row r="957" spans="1:6" ht="12.75" customHeight="1" x14ac:dyDescent="0.2">
      <c r="A957" s="3" t="s">
        <v>1912</v>
      </c>
      <c r="B957" s="3" t="s">
        <v>1913</v>
      </c>
      <c r="C957" s="4">
        <v>0</v>
      </c>
      <c r="D957" s="4">
        <v>250</v>
      </c>
      <c r="E957" s="4">
        <v>250</v>
      </c>
      <c r="F957" s="4">
        <v>0</v>
      </c>
    </row>
    <row r="958" spans="1:6" ht="12.75" customHeight="1" x14ac:dyDescent="0.2">
      <c r="A958" s="3" t="s">
        <v>1914</v>
      </c>
      <c r="B958" s="3" t="s">
        <v>1915</v>
      </c>
      <c r="C958" s="4">
        <v>0</v>
      </c>
      <c r="D958" s="4">
        <v>80</v>
      </c>
      <c r="E958" s="4">
        <v>80</v>
      </c>
      <c r="F958" s="4">
        <v>0</v>
      </c>
    </row>
    <row r="959" spans="1:6" ht="12.75" customHeight="1" x14ac:dyDescent="0.2">
      <c r="A959" s="3" t="s">
        <v>1916</v>
      </c>
      <c r="B959" s="3" t="s">
        <v>1917</v>
      </c>
      <c r="C959" s="4">
        <v>0</v>
      </c>
      <c r="D959" s="4">
        <v>20246.939999999999</v>
      </c>
      <c r="E959" s="4">
        <v>20246.939999999999</v>
      </c>
      <c r="F959" s="4">
        <v>0</v>
      </c>
    </row>
    <row r="960" spans="1:6" ht="12.75" customHeight="1" x14ac:dyDescent="0.2">
      <c r="A960" s="3" t="s">
        <v>1918</v>
      </c>
      <c r="B960" s="3" t="s">
        <v>1919</v>
      </c>
      <c r="C960" s="4">
        <v>0</v>
      </c>
      <c r="D960" s="4">
        <v>800</v>
      </c>
      <c r="E960" s="4">
        <v>800</v>
      </c>
      <c r="F960" s="4">
        <v>0</v>
      </c>
    </row>
    <row r="961" spans="1:6" ht="12.75" customHeight="1" x14ac:dyDescent="0.2">
      <c r="A961" s="3" t="s">
        <v>1920</v>
      </c>
      <c r="B961" s="3" t="s">
        <v>1921</v>
      </c>
      <c r="C961" s="4">
        <v>0</v>
      </c>
      <c r="D961" s="4">
        <v>6385</v>
      </c>
      <c r="E961" s="4">
        <v>6385</v>
      </c>
      <c r="F961" s="4">
        <v>0</v>
      </c>
    </row>
    <row r="962" spans="1:6" ht="12.75" customHeight="1" x14ac:dyDescent="0.2">
      <c r="A962" s="3" t="s">
        <v>1922</v>
      </c>
      <c r="B962" s="3" t="s">
        <v>1923</v>
      </c>
      <c r="C962" s="4">
        <v>0</v>
      </c>
      <c r="D962" s="4">
        <v>1110</v>
      </c>
      <c r="E962" s="4">
        <v>1110</v>
      </c>
      <c r="F962" s="4">
        <v>0</v>
      </c>
    </row>
    <row r="963" spans="1:6" ht="12.75" customHeight="1" x14ac:dyDescent="0.2">
      <c r="A963" s="3" t="s">
        <v>1924</v>
      </c>
      <c r="B963" s="3" t="s">
        <v>1925</v>
      </c>
      <c r="C963" s="4">
        <v>0</v>
      </c>
      <c r="D963" s="4">
        <v>311</v>
      </c>
      <c r="E963" s="4">
        <v>311</v>
      </c>
      <c r="F963" s="4">
        <v>0</v>
      </c>
    </row>
    <row r="964" spans="1:6" ht="12.75" customHeight="1" x14ac:dyDescent="0.2">
      <c r="A964" s="3" t="s">
        <v>1926</v>
      </c>
      <c r="B964" s="3" t="s">
        <v>1927</v>
      </c>
      <c r="C964" s="4">
        <v>2285</v>
      </c>
      <c r="D964" s="4">
        <v>32685.32</v>
      </c>
      <c r="E964" s="4">
        <v>32862.9</v>
      </c>
      <c r="F964" s="4">
        <v>2462.58</v>
      </c>
    </row>
    <row r="965" spans="1:6" ht="12.75" customHeight="1" x14ac:dyDescent="0.2">
      <c r="A965" s="3" t="s">
        <v>1928</v>
      </c>
      <c r="B965" s="3" t="s">
        <v>1929</v>
      </c>
      <c r="C965" s="4">
        <v>20554.759999999998</v>
      </c>
      <c r="D965" s="4">
        <v>325442.59999999998</v>
      </c>
      <c r="E965" s="4">
        <v>304887.84000000003</v>
      </c>
      <c r="F965" s="4">
        <v>0</v>
      </c>
    </row>
    <row r="966" spans="1:6" ht="12.75" customHeight="1" x14ac:dyDescent="0.2">
      <c r="A966" s="3" t="s">
        <v>1930</v>
      </c>
      <c r="B966" s="3" t="s">
        <v>1931</v>
      </c>
      <c r="C966" s="4">
        <v>0</v>
      </c>
      <c r="D966" s="4">
        <v>1076</v>
      </c>
      <c r="E966" s="4">
        <v>1076</v>
      </c>
      <c r="F966" s="4">
        <v>0</v>
      </c>
    </row>
    <row r="967" spans="1:6" ht="12.75" customHeight="1" x14ac:dyDescent="0.2">
      <c r="A967" s="3" t="s">
        <v>1932</v>
      </c>
      <c r="B967" s="3" t="s">
        <v>1933</v>
      </c>
      <c r="C967" s="4">
        <v>0</v>
      </c>
      <c r="D967" s="4">
        <v>46.2</v>
      </c>
      <c r="E967" s="4">
        <v>46.2</v>
      </c>
      <c r="F967" s="4">
        <v>0</v>
      </c>
    </row>
    <row r="968" spans="1:6" ht="12.75" customHeight="1" x14ac:dyDescent="0.2">
      <c r="A968" s="3" t="s">
        <v>1934</v>
      </c>
      <c r="B968" s="3" t="s">
        <v>1935</v>
      </c>
      <c r="C968" s="4">
        <v>0</v>
      </c>
      <c r="D968" s="4">
        <v>40165</v>
      </c>
      <c r="E968" s="4">
        <v>40165</v>
      </c>
      <c r="F968" s="4">
        <v>0</v>
      </c>
    </row>
    <row r="969" spans="1:6" ht="12.75" customHeight="1" x14ac:dyDescent="0.2">
      <c r="A969" s="3" t="s">
        <v>1936</v>
      </c>
      <c r="B969" s="3" t="s">
        <v>1937</v>
      </c>
      <c r="C969" s="4">
        <v>0</v>
      </c>
      <c r="D969" s="4">
        <v>260</v>
      </c>
      <c r="E969" s="4">
        <v>260</v>
      </c>
      <c r="F969" s="4">
        <v>0</v>
      </c>
    </row>
    <row r="970" spans="1:6" ht="12.75" customHeight="1" x14ac:dyDescent="0.2">
      <c r="A970" s="3" t="s">
        <v>1938</v>
      </c>
      <c r="B970" s="3" t="s">
        <v>1939</v>
      </c>
      <c r="C970" s="4">
        <v>0</v>
      </c>
      <c r="D970" s="4">
        <v>500</v>
      </c>
      <c r="E970" s="4">
        <v>500</v>
      </c>
      <c r="F970" s="4">
        <v>0</v>
      </c>
    </row>
    <row r="971" spans="1:6" ht="12.75" customHeight="1" x14ac:dyDescent="0.2">
      <c r="A971" s="3" t="s">
        <v>1940</v>
      </c>
      <c r="B971" s="3" t="s">
        <v>1941</v>
      </c>
      <c r="C971" s="4">
        <v>0</v>
      </c>
      <c r="D971" s="4">
        <v>60255.49</v>
      </c>
      <c r="E971" s="4">
        <v>60255.49</v>
      </c>
      <c r="F971" s="4">
        <v>0</v>
      </c>
    </row>
    <row r="972" spans="1:6" ht="12.75" customHeight="1" x14ac:dyDescent="0.2">
      <c r="A972" s="3" t="s">
        <v>1942</v>
      </c>
      <c r="B972" s="3" t="s">
        <v>1943</v>
      </c>
      <c r="C972" s="4">
        <v>0</v>
      </c>
      <c r="D972" s="4">
        <v>7670</v>
      </c>
      <c r="E972" s="4">
        <v>7670</v>
      </c>
      <c r="F972" s="4">
        <v>0</v>
      </c>
    </row>
    <row r="973" spans="1:6" ht="12.75" customHeight="1" x14ac:dyDescent="0.2">
      <c r="A973" s="3" t="s">
        <v>1944</v>
      </c>
      <c r="B973" s="3" t="s">
        <v>1945</v>
      </c>
      <c r="C973" s="4">
        <v>0</v>
      </c>
      <c r="D973" s="4">
        <v>319.8</v>
      </c>
      <c r="E973" s="4">
        <v>319.8</v>
      </c>
      <c r="F973" s="4">
        <v>0</v>
      </c>
    </row>
    <row r="974" spans="1:6" ht="12.75" customHeight="1" x14ac:dyDescent="0.2">
      <c r="A974" s="3" t="s">
        <v>1946</v>
      </c>
      <c r="B974" s="3" t="s">
        <v>1947</v>
      </c>
      <c r="C974" s="4">
        <v>0</v>
      </c>
      <c r="D974" s="4">
        <v>180</v>
      </c>
      <c r="E974" s="4">
        <v>180</v>
      </c>
      <c r="F974" s="4">
        <v>0</v>
      </c>
    </row>
    <row r="975" spans="1:6" ht="12.75" customHeight="1" x14ac:dyDescent="0.2">
      <c r="A975" s="3" t="s">
        <v>1948</v>
      </c>
      <c r="B975" s="3" t="s">
        <v>1949</v>
      </c>
      <c r="C975" s="4">
        <v>0</v>
      </c>
      <c r="D975" s="4">
        <v>344</v>
      </c>
      <c r="E975" s="4">
        <v>344</v>
      </c>
      <c r="F975" s="4">
        <v>0</v>
      </c>
    </row>
    <row r="976" spans="1:6" ht="12.75" customHeight="1" x14ac:dyDescent="0.2">
      <c r="A976" s="3" t="s">
        <v>1950</v>
      </c>
      <c r="B976" s="3" t="s">
        <v>1951</v>
      </c>
      <c r="C976" s="4">
        <v>0</v>
      </c>
      <c r="D976" s="4">
        <v>7481</v>
      </c>
      <c r="E976" s="4">
        <v>7481</v>
      </c>
      <c r="F976" s="4">
        <v>0</v>
      </c>
    </row>
    <row r="977" spans="1:6" ht="12.75" customHeight="1" x14ac:dyDescent="0.2">
      <c r="A977" s="3" t="s">
        <v>1952</v>
      </c>
      <c r="B977" s="3" t="s">
        <v>1953</v>
      </c>
      <c r="C977" s="4">
        <v>0</v>
      </c>
      <c r="D977" s="4">
        <v>1935</v>
      </c>
      <c r="E977" s="4">
        <v>1935</v>
      </c>
      <c r="F977" s="4">
        <v>0</v>
      </c>
    </row>
    <row r="978" spans="1:6" ht="12.75" customHeight="1" x14ac:dyDescent="0.2">
      <c r="A978" s="3" t="s">
        <v>1954</v>
      </c>
      <c r="B978" s="3" t="s">
        <v>1955</v>
      </c>
      <c r="C978" s="4">
        <v>0</v>
      </c>
      <c r="D978" s="4">
        <v>240</v>
      </c>
      <c r="E978" s="4">
        <v>240</v>
      </c>
      <c r="F978" s="4">
        <v>0</v>
      </c>
    </row>
    <row r="979" spans="1:6" ht="12.75" customHeight="1" x14ac:dyDescent="0.2">
      <c r="A979" s="3" t="s">
        <v>1956</v>
      </c>
      <c r="B979" s="3" t="s">
        <v>1957</v>
      </c>
      <c r="C979" s="4">
        <v>0</v>
      </c>
      <c r="D979" s="4">
        <v>9200</v>
      </c>
      <c r="E979" s="4">
        <v>9200</v>
      </c>
      <c r="F979" s="4">
        <v>0</v>
      </c>
    </row>
    <row r="980" spans="1:6" ht="12.75" customHeight="1" x14ac:dyDescent="0.2">
      <c r="A980" s="3" t="s">
        <v>1958</v>
      </c>
      <c r="B980" s="3" t="s">
        <v>1959</v>
      </c>
      <c r="C980" s="4">
        <v>0</v>
      </c>
      <c r="D980" s="4">
        <v>5200</v>
      </c>
      <c r="E980" s="4">
        <v>5200</v>
      </c>
      <c r="F980" s="4">
        <v>0</v>
      </c>
    </row>
    <row r="981" spans="1:6" ht="12.75" customHeight="1" x14ac:dyDescent="0.2">
      <c r="A981" s="3" t="s">
        <v>1960</v>
      </c>
      <c r="B981" s="3" t="s">
        <v>1961</v>
      </c>
      <c r="C981" s="4">
        <v>0</v>
      </c>
      <c r="D981" s="4">
        <v>125</v>
      </c>
      <c r="E981" s="4">
        <v>125</v>
      </c>
      <c r="F981" s="4">
        <v>0</v>
      </c>
    </row>
    <row r="982" spans="1:6" ht="12.75" customHeight="1" x14ac:dyDescent="0.2">
      <c r="A982" s="3" t="s">
        <v>1962</v>
      </c>
      <c r="B982" s="3" t="s">
        <v>1963</v>
      </c>
      <c r="C982" s="4">
        <v>0</v>
      </c>
      <c r="D982" s="4">
        <v>400</v>
      </c>
      <c r="E982" s="4">
        <v>400</v>
      </c>
      <c r="F982" s="4">
        <v>0</v>
      </c>
    </row>
    <row r="983" spans="1:6" ht="12.75" customHeight="1" x14ac:dyDescent="0.2">
      <c r="A983" s="3" t="s">
        <v>1964</v>
      </c>
      <c r="B983" s="3" t="s">
        <v>1965</v>
      </c>
      <c r="C983" s="4">
        <v>0</v>
      </c>
      <c r="D983" s="4">
        <v>1828.5</v>
      </c>
      <c r="E983" s="4">
        <v>1828.5</v>
      </c>
      <c r="F983" s="4">
        <v>0</v>
      </c>
    </row>
    <row r="984" spans="1:6" ht="12.75" customHeight="1" x14ac:dyDescent="0.2">
      <c r="A984" s="3" t="s">
        <v>1966</v>
      </c>
      <c r="B984" s="3" t="s">
        <v>1967</v>
      </c>
      <c r="C984" s="4">
        <v>0</v>
      </c>
      <c r="D984" s="4">
        <v>565</v>
      </c>
      <c r="E984" s="4">
        <v>565</v>
      </c>
      <c r="F984" s="4">
        <v>0</v>
      </c>
    </row>
    <row r="985" spans="1:6" ht="12.75" customHeight="1" x14ac:dyDescent="0.2">
      <c r="A985" s="3" t="s">
        <v>1968</v>
      </c>
      <c r="B985" s="3" t="s">
        <v>1969</v>
      </c>
      <c r="C985" s="4">
        <v>0</v>
      </c>
      <c r="D985" s="4">
        <v>350</v>
      </c>
      <c r="E985" s="4">
        <v>350</v>
      </c>
      <c r="F985" s="4">
        <v>0</v>
      </c>
    </row>
    <row r="986" spans="1:6" ht="12.75" customHeight="1" x14ac:dyDescent="0.2">
      <c r="A986" s="3" t="s">
        <v>1970</v>
      </c>
      <c r="B986" s="3" t="s">
        <v>1971</v>
      </c>
      <c r="C986" s="4">
        <v>0</v>
      </c>
      <c r="D986" s="4">
        <v>120</v>
      </c>
      <c r="E986" s="4">
        <v>120</v>
      </c>
      <c r="F986" s="4">
        <v>0</v>
      </c>
    </row>
    <row r="987" spans="1:6" ht="12.75" customHeight="1" x14ac:dyDescent="0.2">
      <c r="A987" s="3" t="s">
        <v>1972</v>
      </c>
      <c r="B987" s="3" t="s">
        <v>1973</v>
      </c>
      <c r="C987" s="4">
        <v>0</v>
      </c>
      <c r="D987" s="4">
        <v>1250</v>
      </c>
      <c r="E987" s="4">
        <v>2500</v>
      </c>
      <c r="F987" s="4">
        <v>1250</v>
      </c>
    </row>
    <row r="988" spans="1:6" ht="12.75" customHeight="1" x14ac:dyDescent="0.2">
      <c r="A988" s="3" t="s">
        <v>1974</v>
      </c>
      <c r="B988" s="3" t="s">
        <v>1975</v>
      </c>
      <c r="C988" s="4">
        <v>0</v>
      </c>
      <c r="D988" s="4">
        <v>3500</v>
      </c>
      <c r="E988" s="4">
        <v>3500</v>
      </c>
      <c r="F988" s="4">
        <v>0</v>
      </c>
    </row>
    <row r="989" spans="1:6" ht="12.75" customHeight="1" x14ac:dyDescent="0.2">
      <c r="A989" s="3" t="s">
        <v>1976</v>
      </c>
      <c r="B989" s="3" t="s">
        <v>1977</v>
      </c>
      <c r="C989" s="4">
        <v>0</v>
      </c>
      <c r="D989" s="4">
        <v>0</v>
      </c>
      <c r="E989" s="4">
        <v>260</v>
      </c>
      <c r="F989" s="4">
        <v>260</v>
      </c>
    </row>
    <row r="990" spans="1:6" ht="12.75" customHeight="1" x14ac:dyDescent="0.2">
      <c r="A990" s="3" t="s">
        <v>1978</v>
      </c>
      <c r="B990" s="3" t="s">
        <v>1979</v>
      </c>
      <c r="C990" s="4">
        <v>0</v>
      </c>
      <c r="D990" s="4">
        <v>0</v>
      </c>
      <c r="E990" s="4">
        <v>3000</v>
      </c>
      <c r="F990" s="4">
        <v>3000</v>
      </c>
    </row>
    <row r="991" spans="1:6" ht="12.75" customHeight="1" x14ac:dyDescent="0.2">
      <c r="A991" s="3" t="s">
        <v>1980</v>
      </c>
      <c r="B991" s="3" t="s">
        <v>1981</v>
      </c>
      <c r="C991" s="4">
        <f>C992+C997+C1003+C1010+C1020+C1022</f>
        <v>5217361.46</v>
      </c>
      <c r="D991" s="4">
        <f>D992+D997+D1003+D1010+D1020+D1022</f>
        <v>26060532.450000003</v>
      </c>
      <c r="E991" s="4">
        <f>E992+E997+E1003+E1010+E1020+E1022</f>
        <v>24619678.760000002</v>
      </c>
      <c r="F991" s="4">
        <f>F992+F997+F1003+F1010+F1020+F1022</f>
        <v>3776507.7700000005</v>
      </c>
    </row>
    <row r="992" spans="1:6" ht="12.75" customHeight="1" x14ac:dyDescent="0.2">
      <c r="A992" s="3" t="s">
        <v>1982</v>
      </c>
      <c r="B992" s="3" t="s">
        <v>1983</v>
      </c>
      <c r="C992" s="4">
        <f>SUM(C993:C996)</f>
        <v>970550.78999999992</v>
      </c>
      <c r="D992" s="4">
        <f>SUM(D993:D996)</f>
        <v>13517106.260000002</v>
      </c>
      <c r="E992" s="4">
        <f>SUM(E993:E996)</f>
        <v>13659503.510000002</v>
      </c>
      <c r="F992" s="4">
        <f>SUM(F993:F996)</f>
        <v>1112948.04</v>
      </c>
    </row>
    <row r="993" spans="1:6" ht="12.75" customHeight="1" x14ac:dyDescent="0.2">
      <c r="A993" s="3" t="s">
        <v>1984</v>
      </c>
      <c r="B993" s="3" t="s">
        <v>1985</v>
      </c>
      <c r="C993" s="4">
        <v>969557.94</v>
      </c>
      <c r="D993" s="4">
        <v>12943833.470000001</v>
      </c>
      <c r="E993" s="4">
        <v>13081482.74</v>
      </c>
      <c r="F993" s="4">
        <v>1107207.21</v>
      </c>
    </row>
    <row r="994" spans="1:6" ht="12.75" customHeight="1" x14ac:dyDescent="0.2">
      <c r="A994" s="3" t="s">
        <v>1986</v>
      </c>
      <c r="B994" s="3" t="s">
        <v>1987</v>
      </c>
      <c r="C994" s="4">
        <v>0</v>
      </c>
      <c r="D994" s="4">
        <v>542824.38</v>
      </c>
      <c r="E994" s="4">
        <v>545041.4</v>
      </c>
      <c r="F994" s="4">
        <v>2217.02</v>
      </c>
    </row>
    <row r="995" spans="1:6" ht="12.75" customHeight="1" x14ac:dyDescent="0.2">
      <c r="A995" s="3" t="s">
        <v>1988</v>
      </c>
      <c r="B995" s="3" t="s">
        <v>1989</v>
      </c>
      <c r="C995" s="4">
        <v>992.85</v>
      </c>
      <c r="D995" s="4">
        <v>11257.44</v>
      </c>
      <c r="E995" s="4">
        <v>10988.4</v>
      </c>
      <c r="F995" s="4">
        <v>723.81</v>
      </c>
    </row>
    <row r="996" spans="1:6" ht="12.75" customHeight="1" x14ac:dyDescent="0.2">
      <c r="A996" s="3" t="s">
        <v>1990</v>
      </c>
      <c r="B996" s="3" t="s">
        <v>1991</v>
      </c>
      <c r="C996" s="4">
        <v>0</v>
      </c>
      <c r="D996" s="4">
        <v>19190.97</v>
      </c>
      <c r="E996" s="4">
        <v>21990.97</v>
      </c>
      <c r="F996" s="4">
        <v>2800</v>
      </c>
    </row>
    <row r="997" spans="1:6" ht="12.75" customHeight="1" x14ac:dyDescent="0.2">
      <c r="A997" s="3" t="s">
        <v>1992</v>
      </c>
      <c r="B997" s="3" t="s">
        <v>1993</v>
      </c>
      <c r="C997" s="4">
        <f>SUM(C998:C1002)</f>
        <v>1649133.51</v>
      </c>
      <c r="D997" s="4">
        <f>SUM(D998:D1002)</f>
        <v>5335102.2300000004</v>
      </c>
      <c r="E997" s="4">
        <f>SUM(E998:E1002)</f>
        <v>4421733.18</v>
      </c>
      <c r="F997" s="4">
        <f>SUM(F998:F1002)</f>
        <v>735764.46</v>
      </c>
    </row>
    <row r="998" spans="1:6" ht="12.75" customHeight="1" x14ac:dyDescent="0.2">
      <c r="A998" s="3" t="s">
        <v>1994</v>
      </c>
      <c r="B998" s="3" t="s">
        <v>1995</v>
      </c>
      <c r="C998" s="4">
        <v>38037.39</v>
      </c>
      <c r="D998" s="4">
        <v>76057.279999999999</v>
      </c>
      <c r="E998" s="4">
        <v>98130.4</v>
      </c>
      <c r="F998" s="4">
        <v>60110.51</v>
      </c>
    </row>
    <row r="999" spans="1:6" ht="12.75" customHeight="1" x14ac:dyDescent="0.2">
      <c r="A999" s="3" t="s">
        <v>1996</v>
      </c>
      <c r="B999" s="3" t="s">
        <v>1997</v>
      </c>
      <c r="C999" s="4">
        <v>213936.6</v>
      </c>
      <c r="D999" s="4">
        <v>1952902.61</v>
      </c>
      <c r="E999" s="4">
        <v>1880167.22</v>
      </c>
      <c r="F999" s="4">
        <v>141201.21</v>
      </c>
    </row>
    <row r="1000" spans="1:6" ht="12.75" customHeight="1" x14ac:dyDescent="0.2">
      <c r="A1000" s="3" t="s">
        <v>1998</v>
      </c>
      <c r="B1000" s="3" t="s">
        <v>1999</v>
      </c>
      <c r="C1000" s="4">
        <v>1066616.68</v>
      </c>
      <c r="D1000" s="4">
        <v>2447365.06</v>
      </c>
      <c r="E1000" s="4">
        <v>1726574.78</v>
      </c>
      <c r="F1000" s="4">
        <v>345826.4</v>
      </c>
    </row>
    <row r="1001" spans="1:6" ht="12.75" customHeight="1" x14ac:dyDescent="0.2">
      <c r="A1001" s="3" t="s">
        <v>2000</v>
      </c>
      <c r="B1001" s="3" t="s">
        <v>2001</v>
      </c>
      <c r="C1001" s="4">
        <v>0</v>
      </c>
      <c r="D1001" s="4">
        <v>364805.7</v>
      </c>
      <c r="E1001" s="4">
        <v>364805.7</v>
      </c>
      <c r="F1001" s="4">
        <v>0</v>
      </c>
    </row>
    <row r="1002" spans="1:6" ht="12.75" customHeight="1" x14ac:dyDescent="0.2">
      <c r="A1002" s="3" t="s">
        <v>2002</v>
      </c>
      <c r="B1002" s="3" t="s">
        <v>2003</v>
      </c>
      <c r="C1002" s="4">
        <v>330542.84000000003</v>
      </c>
      <c r="D1002" s="4">
        <v>493971.58</v>
      </c>
      <c r="E1002" s="4">
        <v>352055.08</v>
      </c>
      <c r="F1002" s="4">
        <v>188626.34</v>
      </c>
    </row>
    <row r="1003" spans="1:6" ht="12.75" customHeight="1" x14ac:dyDescent="0.2">
      <c r="A1003" s="3" t="s">
        <v>2004</v>
      </c>
      <c r="B1003" s="3" t="s">
        <v>2005</v>
      </c>
      <c r="C1003" s="4">
        <f>SUM(C1004:C1009)</f>
        <v>489687.68000000005</v>
      </c>
      <c r="D1003" s="4">
        <f>SUM(D1004:D1009)</f>
        <v>1975005.52</v>
      </c>
      <c r="E1003" s="4">
        <f>SUM(E1004:E1009)</f>
        <v>1999210.9699999997</v>
      </c>
      <c r="F1003" s="4">
        <f>SUM(F1004:F1009)</f>
        <v>513893.13</v>
      </c>
    </row>
    <row r="1004" spans="1:6" ht="12.75" customHeight="1" x14ac:dyDescent="0.2">
      <c r="A1004" s="3" t="s">
        <v>2006</v>
      </c>
      <c r="B1004" s="3" t="s">
        <v>2007</v>
      </c>
      <c r="C1004" s="4">
        <v>299.10000000000002</v>
      </c>
      <c r="D1004" s="4">
        <v>40355.24</v>
      </c>
      <c r="E1004" s="4">
        <v>55247.7</v>
      </c>
      <c r="F1004" s="4">
        <v>15191.56</v>
      </c>
    </row>
    <row r="1005" spans="1:6" ht="12.75" customHeight="1" x14ac:dyDescent="0.2">
      <c r="A1005" s="3" t="s">
        <v>2008</v>
      </c>
      <c r="B1005" s="3" t="s">
        <v>2009</v>
      </c>
      <c r="C1005" s="4">
        <v>71099.42</v>
      </c>
      <c r="D1005" s="4">
        <v>442042.38</v>
      </c>
      <c r="E1005" s="4">
        <v>457482.34</v>
      </c>
      <c r="F1005" s="4">
        <v>86539.38</v>
      </c>
    </row>
    <row r="1006" spans="1:6" ht="12.75" customHeight="1" x14ac:dyDescent="0.2">
      <c r="A1006" s="3" t="s">
        <v>2010</v>
      </c>
      <c r="B1006" s="3" t="s">
        <v>2011</v>
      </c>
      <c r="C1006" s="4">
        <v>40754.99</v>
      </c>
      <c r="D1006" s="4">
        <v>302886.42</v>
      </c>
      <c r="E1006" s="4">
        <v>298625.99</v>
      </c>
      <c r="F1006" s="4">
        <v>36494.559999999998</v>
      </c>
    </row>
    <row r="1007" spans="1:6" ht="12.75" customHeight="1" x14ac:dyDescent="0.2">
      <c r="A1007" s="3" t="s">
        <v>2012</v>
      </c>
      <c r="B1007" s="3" t="s">
        <v>2013</v>
      </c>
      <c r="C1007" s="4">
        <v>153311.91</v>
      </c>
      <c r="D1007" s="4">
        <v>952412.03</v>
      </c>
      <c r="E1007" s="4">
        <v>925484.1</v>
      </c>
      <c r="F1007" s="4">
        <v>126383.98</v>
      </c>
    </row>
    <row r="1008" spans="1:6" ht="12.75" customHeight="1" x14ac:dyDescent="0.2">
      <c r="A1008" s="3" t="s">
        <v>2014</v>
      </c>
      <c r="B1008" s="3" t="s">
        <v>2015</v>
      </c>
      <c r="C1008" s="4">
        <v>1630.06</v>
      </c>
      <c r="D1008" s="4">
        <v>2734.32</v>
      </c>
      <c r="E1008" s="4">
        <v>1509.95</v>
      </c>
      <c r="F1008" s="4">
        <v>405.69</v>
      </c>
    </row>
    <row r="1009" spans="1:6" ht="12.75" customHeight="1" x14ac:dyDescent="0.2">
      <c r="A1009" s="3" t="s">
        <v>2016</v>
      </c>
      <c r="B1009" s="3" t="s">
        <v>2017</v>
      </c>
      <c r="C1009" s="4">
        <v>222592.2</v>
      </c>
      <c r="D1009" s="4">
        <v>234575.13</v>
      </c>
      <c r="E1009" s="4">
        <v>260860.89</v>
      </c>
      <c r="F1009" s="4">
        <v>248877.96</v>
      </c>
    </row>
    <row r="1010" spans="1:6" ht="12.75" customHeight="1" x14ac:dyDescent="0.2">
      <c r="A1010" s="3" t="s">
        <v>2018</v>
      </c>
      <c r="B1010" s="3" t="s">
        <v>2019</v>
      </c>
      <c r="C1010" s="4">
        <f>SUM(C1011:C1019)</f>
        <v>567737.49</v>
      </c>
      <c r="D1010" s="4">
        <f>SUM(D1011:D1019)</f>
        <v>2171332.58</v>
      </c>
      <c r="E1010" s="4">
        <f>SUM(E1011:E1019)</f>
        <v>2440456.21</v>
      </c>
      <c r="F1010" s="4">
        <f>SUM(F1011:F1019)</f>
        <v>836861.12</v>
      </c>
    </row>
    <row r="1011" spans="1:6" ht="12.75" customHeight="1" x14ac:dyDescent="0.2">
      <c r="A1011" s="3" t="s">
        <v>2020</v>
      </c>
      <c r="B1011" s="3" t="s">
        <v>2021</v>
      </c>
      <c r="C1011" s="4">
        <v>0</v>
      </c>
      <c r="D1011" s="4">
        <v>643955.19999999995</v>
      </c>
      <c r="E1011" s="4">
        <v>708301.25</v>
      </c>
      <c r="F1011" s="4">
        <v>64346.05</v>
      </c>
    </row>
    <row r="1012" spans="1:6" ht="12.75" customHeight="1" x14ac:dyDescent="0.2">
      <c r="A1012" s="3" t="s">
        <v>2022</v>
      </c>
      <c r="B1012" s="3" t="s">
        <v>2023</v>
      </c>
      <c r="C1012" s="4">
        <v>34243.64</v>
      </c>
      <c r="D1012" s="4">
        <v>211516.52</v>
      </c>
      <c r="E1012" s="4">
        <v>240908.76</v>
      </c>
      <c r="F1012" s="4">
        <v>63635.88</v>
      </c>
    </row>
    <row r="1013" spans="1:6" ht="12.75" customHeight="1" x14ac:dyDescent="0.2">
      <c r="A1013" s="3" t="s">
        <v>2024</v>
      </c>
      <c r="B1013" s="3" t="s">
        <v>2025</v>
      </c>
      <c r="C1013" s="4">
        <v>0</v>
      </c>
      <c r="D1013" s="4">
        <v>130523.11</v>
      </c>
      <c r="E1013" s="4">
        <v>160895.49</v>
      </c>
      <c r="F1013" s="4">
        <v>30372.38</v>
      </c>
    </row>
    <row r="1014" spans="1:6" ht="12.75" customHeight="1" x14ac:dyDescent="0.2">
      <c r="A1014" s="3" t="s">
        <v>2026</v>
      </c>
      <c r="B1014" s="3" t="s">
        <v>2027</v>
      </c>
      <c r="C1014" s="4">
        <v>3790.59</v>
      </c>
      <c r="D1014" s="4">
        <v>7660.75</v>
      </c>
      <c r="E1014" s="4">
        <v>7903.39</v>
      </c>
      <c r="F1014" s="4">
        <v>4033.23</v>
      </c>
    </row>
    <row r="1015" spans="1:6" ht="12.75" customHeight="1" x14ac:dyDescent="0.2">
      <c r="A1015" s="3" t="s">
        <v>2028</v>
      </c>
      <c r="B1015" s="3" t="s">
        <v>2029</v>
      </c>
      <c r="C1015" s="4">
        <v>15000</v>
      </c>
      <c r="D1015" s="4">
        <v>15000</v>
      </c>
      <c r="E1015" s="4">
        <v>0</v>
      </c>
      <c r="F1015" s="4">
        <v>0</v>
      </c>
    </row>
    <row r="1016" spans="1:6" ht="12.75" customHeight="1" x14ac:dyDescent="0.2">
      <c r="A1016" s="3" t="s">
        <v>2030</v>
      </c>
      <c r="B1016" s="3" t="s">
        <v>2031</v>
      </c>
      <c r="C1016" s="4">
        <v>89857.57</v>
      </c>
      <c r="D1016" s="4">
        <v>1154494.75</v>
      </c>
      <c r="E1016" s="4">
        <v>1153687.68</v>
      </c>
      <c r="F1016" s="4">
        <v>89050.5</v>
      </c>
    </row>
    <row r="1017" spans="1:6" ht="12.75" customHeight="1" x14ac:dyDescent="0.2">
      <c r="A1017" s="3" t="s">
        <v>2032</v>
      </c>
      <c r="B1017" s="3" t="s">
        <v>2033</v>
      </c>
      <c r="C1017" s="4">
        <v>424191.08</v>
      </c>
      <c r="D1017" s="4">
        <v>0</v>
      </c>
      <c r="E1017" s="4">
        <v>0</v>
      </c>
      <c r="F1017" s="4">
        <v>424191.08</v>
      </c>
    </row>
    <row r="1018" spans="1:6" ht="12.75" customHeight="1" x14ac:dyDescent="0.2">
      <c r="A1018" s="3" t="s">
        <v>2034</v>
      </c>
      <c r="B1018" s="3" t="s">
        <v>2035</v>
      </c>
      <c r="C1018" s="4">
        <v>654.61</v>
      </c>
      <c r="D1018" s="4">
        <v>8182.25</v>
      </c>
      <c r="E1018" s="4">
        <v>8247.64</v>
      </c>
      <c r="F1018" s="4">
        <v>720</v>
      </c>
    </row>
    <row r="1019" spans="1:6" ht="12.75" customHeight="1" x14ac:dyDescent="0.2">
      <c r="A1019" s="3" t="s">
        <v>2036</v>
      </c>
      <c r="B1019" s="3" t="s">
        <v>2037</v>
      </c>
      <c r="C1019" s="4">
        <v>0</v>
      </c>
      <c r="D1019" s="4">
        <v>0</v>
      </c>
      <c r="E1019" s="4">
        <v>160512</v>
      </c>
      <c r="F1019" s="4">
        <v>160512</v>
      </c>
    </row>
    <row r="1020" spans="1:6" ht="12.75" customHeight="1" x14ac:dyDescent="0.2">
      <c r="A1020" s="3" t="s">
        <v>2038</v>
      </c>
      <c r="B1020" s="3" t="s">
        <v>2039</v>
      </c>
      <c r="C1020" s="4">
        <f>SUM(C1021:C1021)</f>
        <v>9739.1200000000008</v>
      </c>
      <c r="D1020" s="4">
        <f>SUM(D1021:D1021)</f>
        <v>28625.79</v>
      </c>
      <c r="E1020" s="4">
        <f>SUM(E1021:E1021)</f>
        <v>62612.639999999999</v>
      </c>
      <c r="F1020" s="4">
        <f>SUM(F1021:F1021)</f>
        <v>43725.97</v>
      </c>
    </row>
    <row r="1021" spans="1:6" ht="12.75" customHeight="1" x14ac:dyDescent="0.2">
      <c r="A1021" s="3" t="s">
        <v>2040</v>
      </c>
      <c r="B1021" s="3" t="s">
        <v>2041</v>
      </c>
      <c r="C1021" s="4">
        <v>9739.1200000000008</v>
      </c>
      <c r="D1021" s="4">
        <v>28625.79</v>
      </c>
      <c r="E1021" s="4">
        <v>62612.639999999999</v>
      </c>
      <c r="F1021" s="4">
        <v>43725.97</v>
      </c>
    </row>
    <row r="1022" spans="1:6" ht="12.75" customHeight="1" x14ac:dyDescent="0.2">
      <c r="A1022" s="3" t="s">
        <v>2042</v>
      </c>
      <c r="B1022" s="3" t="s">
        <v>2043</v>
      </c>
      <c r="C1022" s="4">
        <f>SUM(C1023:C1064)</f>
        <v>1530512.87</v>
      </c>
      <c r="D1022" s="4">
        <f>SUM(D1023:D1064)</f>
        <v>3033360.0699999989</v>
      </c>
      <c r="E1022" s="4">
        <f>SUM(E1023:E1064)</f>
        <v>2036162.2500000005</v>
      </c>
      <c r="F1022" s="4">
        <f>SUM(F1023:F1064)</f>
        <v>533315.05000000005</v>
      </c>
    </row>
    <row r="1023" spans="1:6" ht="12.75" customHeight="1" x14ac:dyDescent="0.2">
      <c r="A1023" s="3" t="s">
        <v>2044</v>
      </c>
      <c r="B1023" s="3" t="s">
        <v>2045</v>
      </c>
      <c r="C1023" s="4">
        <v>212142.15</v>
      </c>
      <c r="D1023" s="4">
        <v>212142.15</v>
      </c>
      <c r="E1023" s="4">
        <v>0</v>
      </c>
      <c r="F1023" s="4">
        <v>0</v>
      </c>
    </row>
    <row r="1024" spans="1:6" ht="12.75" customHeight="1" x14ac:dyDescent="0.2">
      <c r="A1024" s="3" t="s">
        <v>2046</v>
      </c>
      <c r="B1024" s="3" t="s">
        <v>2047</v>
      </c>
      <c r="C1024" s="4">
        <v>300</v>
      </c>
      <c r="D1024" s="4">
        <v>300</v>
      </c>
      <c r="E1024" s="4">
        <v>0</v>
      </c>
      <c r="F1024" s="4">
        <v>0</v>
      </c>
    </row>
    <row r="1025" spans="1:6" ht="12.75" customHeight="1" x14ac:dyDescent="0.2">
      <c r="A1025" s="3" t="s">
        <v>2048</v>
      </c>
      <c r="B1025" s="3" t="s">
        <v>2049</v>
      </c>
      <c r="C1025" s="4">
        <v>317252.56</v>
      </c>
      <c r="D1025" s="4">
        <v>317252.56</v>
      </c>
      <c r="E1025" s="4">
        <v>0</v>
      </c>
      <c r="F1025" s="4">
        <v>0</v>
      </c>
    </row>
    <row r="1026" spans="1:6" ht="12.75" customHeight="1" x14ac:dyDescent="0.2">
      <c r="A1026" s="3" t="s">
        <v>2050</v>
      </c>
      <c r="B1026" s="3" t="s">
        <v>2051</v>
      </c>
      <c r="C1026" s="4">
        <v>240000</v>
      </c>
      <c r="D1026" s="4">
        <v>256667.76</v>
      </c>
      <c r="E1026" s="4">
        <v>16667.759999999998</v>
      </c>
      <c r="F1026" s="4">
        <v>0</v>
      </c>
    </row>
    <row r="1027" spans="1:6" ht="12.75" customHeight="1" x14ac:dyDescent="0.2">
      <c r="A1027" s="3" t="s">
        <v>2052</v>
      </c>
      <c r="B1027" s="3" t="s">
        <v>2053</v>
      </c>
      <c r="C1027" s="4">
        <v>181675.7</v>
      </c>
      <c r="D1027" s="4">
        <v>181675.7</v>
      </c>
      <c r="E1027" s="4">
        <v>0</v>
      </c>
      <c r="F1027" s="4">
        <v>0</v>
      </c>
    </row>
    <row r="1028" spans="1:6" ht="12.75" customHeight="1" x14ac:dyDescent="0.2">
      <c r="A1028" s="3" t="s">
        <v>2054</v>
      </c>
      <c r="B1028" s="3" t="s">
        <v>2055</v>
      </c>
      <c r="C1028" s="4">
        <v>50000</v>
      </c>
      <c r="D1028" s="4">
        <v>50000</v>
      </c>
      <c r="E1028" s="4">
        <v>0</v>
      </c>
      <c r="F1028" s="4">
        <v>0</v>
      </c>
    </row>
    <row r="1029" spans="1:6" ht="12.75" customHeight="1" x14ac:dyDescent="0.2">
      <c r="A1029" s="3" t="s">
        <v>2056</v>
      </c>
      <c r="B1029" s="3" t="s">
        <v>2057</v>
      </c>
      <c r="C1029" s="4">
        <v>126214.13</v>
      </c>
      <c r="D1029" s="4">
        <v>126214.13</v>
      </c>
      <c r="E1029" s="4">
        <v>0</v>
      </c>
      <c r="F1029" s="4">
        <v>0</v>
      </c>
    </row>
    <row r="1030" spans="1:6" ht="12.75" customHeight="1" x14ac:dyDescent="0.2">
      <c r="A1030" s="3" t="s">
        <v>2058</v>
      </c>
      <c r="B1030" s="3" t="s">
        <v>2059</v>
      </c>
      <c r="C1030" s="4">
        <v>295000.08</v>
      </c>
      <c r="D1030" s="4">
        <v>295000.08</v>
      </c>
      <c r="E1030" s="4">
        <v>295000.08</v>
      </c>
      <c r="F1030" s="4">
        <v>295000.08</v>
      </c>
    </row>
    <row r="1031" spans="1:6" ht="12.75" customHeight="1" x14ac:dyDescent="0.2">
      <c r="A1031" s="3" t="s">
        <v>2060</v>
      </c>
      <c r="B1031" s="3" t="s">
        <v>2061</v>
      </c>
      <c r="C1031" s="4">
        <v>107928.25</v>
      </c>
      <c r="D1031" s="4">
        <v>92771.7</v>
      </c>
      <c r="E1031" s="4">
        <v>103584.77</v>
      </c>
      <c r="F1031" s="4">
        <v>118741.32</v>
      </c>
    </row>
    <row r="1032" spans="1:6" ht="12.75" customHeight="1" x14ac:dyDescent="0.2">
      <c r="A1032" s="3" t="s">
        <v>2062</v>
      </c>
      <c r="B1032" s="3" t="s">
        <v>2063</v>
      </c>
      <c r="C1032" s="4">
        <v>0</v>
      </c>
      <c r="D1032" s="4">
        <v>196459.14</v>
      </c>
      <c r="E1032" s="4">
        <v>231128.43</v>
      </c>
      <c r="F1032" s="4">
        <v>34669.29</v>
      </c>
    </row>
    <row r="1033" spans="1:6" ht="12.75" customHeight="1" x14ac:dyDescent="0.2">
      <c r="A1033" s="3" t="s">
        <v>2064</v>
      </c>
      <c r="B1033" s="3" t="s">
        <v>2065</v>
      </c>
      <c r="C1033" s="4">
        <v>0</v>
      </c>
      <c r="D1033" s="4">
        <v>170749.89</v>
      </c>
      <c r="E1033" s="4">
        <v>170749.89</v>
      </c>
      <c r="F1033" s="4">
        <v>0</v>
      </c>
    </row>
    <row r="1034" spans="1:6" ht="12.75" customHeight="1" x14ac:dyDescent="0.2">
      <c r="A1034" s="3" t="s">
        <v>2066</v>
      </c>
      <c r="B1034" s="3" t="s">
        <v>2067</v>
      </c>
      <c r="C1034" s="4">
        <v>0</v>
      </c>
      <c r="D1034" s="4">
        <v>20971.88</v>
      </c>
      <c r="E1034" s="4">
        <v>20971.88</v>
      </c>
      <c r="F1034" s="4">
        <v>0</v>
      </c>
    </row>
    <row r="1035" spans="1:6" ht="12.75" customHeight="1" x14ac:dyDescent="0.2">
      <c r="A1035" s="3" t="s">
        <v>2068</v>
      </c>
      <c r="B1035" s="3" t="s">
        <v>2069</v>
      </c>
      <c r="C1035" s="4">
        <v>0</v>
      </c>
      <c r="D1035" s="4">
        <v>10057.049999999999</v>
      </c>
      <c r="E1035" s="4">
        <v>13409.35</v>
      </c>
      <c r="F1035" s="4">
        <v>3352.3</v>
      </c>
    </row>
    <row r="1036" spans="1:6" ht="12.75" customHeight="1" x14ac:dyDescent="0.2">
      <c r="A1036" s="3" t="s">
        <v>2070</v>
      </c>
      <c r="B1036" s="3" t="s">
        <v>2071</v>
      </c>
      <c r="C1036" s="4">
        <v>0</v>
      </c>
      <c r="D1036" s="4">
        <v>66365.64</v>
      </c>
      <c r="E1036" s="4">
        <v>66365.64</v>
      </c>
      <c r="F1036" s="4">
        <v>0</v>
      </c>
    </row>
    <row r="1037" spans="1:6" ht="12.75" customHeight="1" x14ac:dyDescent="0.2">
      <c r="A1037" s="3" t="s">
        <v>2072</v>
      </c>
      <c r="B1037" s="3" t="s">
        <v>2073</v>
      </c>
      <c r="C1037" s="4">
        <v>0</v>
      </c>
      <c r="D1037" s="4">
        <v>10087.469999999999</v>
      </c>
      <c r="E1037" s="4">
        <v>13450</v>
      </c>
      <c r="F1037" s="4">
        <v>3362.53</v>
      </c>
    </row>
    <row r="1038" spans="1:6" ht="12.75" customHeight="1" x14ac:dyDescent="0.2">
      <c r="A1038" s="3" t="s">
        <v>2074</v>
      </c>
      <c r="B1038" s="3" t="s">
        <v>2075</v>
      </c>
      <c r="C1038" s="4">
        <v>0</v>
      </c>
      <c r="D1038" s="4">
        <v>18220.52</v>
      </c>
      <c r="E1038" s="4">
        <v>24294.02</v>
      </c>
      <c r="F1038" s="4">
        <v>6073.5</v>
      </c>
    </row>
    <row r="1039" spans="1:6" ht="12.75" customHeight="1" x14ac:dyDescent="0.2">
      <c r="A1039" s="3" t="s">
        <v>2076</v>
      </c>
      <c r="B1039" s="3" t="s">
        <v>2077</v>
      </c>
      <c r="C1039" s="4">
        <v>0</v>
      </c>
      <c r="D1039" s="4">
        <v>23030.23</v>
      </c>
      <c r="E1039" s="4">
        <v>29856.639999999999</v>
      </c>
      <c r="F1039" s="4">
        <v>6826.41</v>
      </c>
    </row>
    <row r="1040" spans="1:6" ht="12.75" customHeight="1" x14ac:dyDescent="0.2">
      <c r="A1040" s="3" t="s">
        <v>2078</v>
      </c>
      <c r="B1040" s="3" t="s">
        <v>2079</v>
      </c>
      <c r="C1040" s="4">
        <v>0</v>
      </c>
      <c r="D1040" s="4">
        <v>48500</v>
      </c>
      <c r="E1040" s="4">
        <v>48500</v>
      </c>
      <c r="F1040" s="4">
        <v>0</v>
      </c>
    </row>
    <row r="1041" spans="1:6" ht="12.75" customHeight="1" x14ac:dyDescent="0.2">
      <c r="A1041" s="3" t="s">
        <v>2080</v>
      </c>
      <c r="B1041" s="3" t="s">
        <v>2081</v>
      </c>
      <c r="C1041" s="4">
        <v>0</v>
      </c>
      <c r="D1041" s="4">
        <v>32775.49</v>
      </c>
      <c r="E1041" s="4">
        <v>32775.49</v>
      </c>
      <c r="F1041" s="4">
        <v>0</v>
      </c>
    </row>
    <row r="1042" spans="1:6" ht="12.75" customHeight="1" x14ac:dyDescent="0.2">
      <c r="A1042" s="3" t="s">
        <v>2082</v>
      </c>
      <c r="B1042" s="3" t="s">
        <v>2083</v>
      </c>
      <c r="C1042" s="4">
        <v>0</v>
      </c>
      <c r="D1042" s="4">
        <v>14526.71</v>
      </c>
      <c r="E1042" s="4">
        <v>14526.71</v>
      </c>
      <c r="F1042" s="4">
        <v>0</v>
      </c>
    </row>
    <row r="1043" spans="1:6" ht="12.75" customHeight="1" x14ac:dyDescent="0.2">
      <c r="A1043" s="3" t="s">
        <v>2084</v>
      </c>
      <c r="B1043" s="3" t="s">
        <v>2085</v>
      </c>
      <c r="C1043" s="4">
        <v>0</v>
      </c>
      <c r="D1043" s="4">
        <v>152135.46</v>
      </c>
      <c r="E1043" s="4">
        <v>196707.14</v>
      </c>
      <c r="F1043" s="4">
        <v>44571.68</v>
      </c>
    </row>
    <row r="1044" spans="1:6" ht="12.75" customHeight="1" x14ac:dyDescent="0.2">
      <c r="A1044" s="3" t="s">
        <v>2086</v>
      </c>
      <c r="B1044" s="3" t="s">
        <v>2087</v>
      </c>
      <c r="C1044" s="4">
        <v>0</v>
      </c>
      <c r="D1044" s="4">
        <v>39302.47</v>
      </c>
      <c r="E1044" s="4">
        <v>39302.47</v>
      </c>
      <c r="F1044" s="4">
        <v>0</v>
      </c>
    </row>
    <row r="1045" spans="1:6" ht="12.75" customHeight="1" x14ac:dyDescent="0.2">
      <c r="A1045" s="3" t="s">
        <v>2088</v>
      </c>
      <c r="B1045" s="3" t="s">
        <v>2089</v>
      </c>
      <c r="C1045" s="4">
        <v>0</v>
      </c>
      <c r="D1045" s="4">
        <v>682.63</v>
      </c>
      <c r="E1045" s="4">
        <v>682.63</v>
      </c>
      <c r="F1045" s="4">
        <v>0</v>
      </c>
    </row>
    <row r="1046" spans="1:6" ht="12.75" customHeight="1" x14ac:dyDescent="0.2">
      <c r="A1046" s="3" t="s">
        <v>2090</v>
      </c>
      <c r="B1046" s="3" t="s">
        <v>2091</v>
      </c>
      <c r="C1046" s="4">
        <v>0</v>
      </c>
      <c r="D1046" s="4">
        <v>140</v>
      </c>
      <c r="E1046" s="4">
        <v>140</v>
      </c>
      <c r="F1046" s="4">
        <v>0</v>
      </c>
    </row>
    <row r="1047" spans="1:6" ht="12.75" customHeight="1" x14ac:dyDescent="0.2">
      <c r="A1047" s="3" t="s">
        <v>2092</v>
      </c>
      <c r="B1047" s="3" t="s">
        <v>2093</v>
      </c>
      <c r="C1047" s="4">
        <v>0</v>
      </c>
      <c r="D1047" s="4">
        <v>2925.73</v>
      </c>
      <c r="E1047" s="4">
        <v>2925.73</v>
      </c>
      <c r="F1047" s="4">
        <v>0</v>
      </c>
    </row>
    <row r="1048" spans="1:6" ht="12.75" customHeight="1" x14ac:dyDescent="0.2">
      <c r="A1048" s="3" t="s">
        <v>2094</v>
      </c>
      <c r="B1048" s="3" t="s">
        <v>2095</v>
      </c>
      <c r="C1048" s="4">
        <v>0</v>
      </c>
      <c r="D1048" s="4">
        <v>2892.96</v>
      </c>
      <c r="E1048" s="4">
        <v>2892.96</v>
      </c>
      <c r="F1048" s="4">
        <v>0</v>
      </c>
    </row>
    <row r="1049" spans="1:6" ht="12.75" customHeight="1" x14ac:dyDescent="0.2">
      <c r="A1049" s="3" t="s">
        <v>2096</v>
      </c>
      <c r="B1049" s="3" t="s">
        <v>2097</v>
      </c>
      <c r="C1049" s="4">
        <v>0</v>
      </c>
      <c r="D1049" s="4">
        <v>12597.18</v>
      </c>
      <c r="E1049" s="4">
        <v>12597.18</v>
      </c>
      <c r="F1049" s="4">
        <v>0</v>
      </c>
    </row>
    <row r="1050" spans="1:6" ht="12.75" customHeight="1" x14ac:dyDescent="0.2">
      <c r="A1050" s="3" t="s">
        <v>2098</v>
      </c>
      <c r="B1050" s="3" t="s">
        <v>2099</v>
      </c>
      <c r="C1050" s="4">
        <v>0</v>
      </c>
      <c r="D1050" s="4">
        <v>11406.3</v>
      </c>
      <c r="E1050" s="4">
        <v>11406.3</v>
      </c>
      <c r="F1050" s="4">
        <v>0</v>
      </c>
    </row>
    <row r="1051" spans="1:6" ht="12.75" customHeight="1" x14ac:dyDescent="0.2">
      <c r="A1051" s="3" t="s">
        <v>2100</v>
      </c>
      <c r="B1051" s="3" t="s">
        <v>2101</v>
      </c>
      <c r="C1051" s="4">
        <v>0</v>
      </c>
      <c r="D1051" s="4">
        <v>25551.32</v>
      </c>
      <c r="E1051" s="4">
        <v>28461.16</v>
      </c>
      <c r="F1051" s="4">
        <v>2909.84</v>
      </c>
    </row>
    <row r="1052" spans="1:6" ht="12.75" customHeight="1" x14ac:dyDescent="0.2">
      <c r="A1052" s="3" t="s">
        <v>2102</v>
      </c>
      <c r="B1052" s="3" t="s">
        <v>2103</v>
      </c>
      <c r="C1052" s="4">
        <v>0</v>
      </c>
      <c r="D1052" s="4">
        <v>10048.799999999999</v>
      </c>
      <c r="E1052" s="4">
        <v>10048.799999999999</v>
      </c>
      <c r="F1052" s="4">
        <v>0</v>
      </c>
    </row>
    <row r="1053" spans="1:6" ht="12.75" customHeight="1" x14ac:dyDescent="0.2">
      <c r="A1053" s="3" t="s">
        <v>2104</v>
      </c>
      <c r="B1053" s="3" t="s">
        <v>2105</v>
      </c>
      <c r="C1053" s="4">
        <v>0</v>
      </c>
      <c r="D1053" s="4">
        <v>3649.58</v>
      </c>
      <c r="E1053" s="4">
        <v>3649.58</v>
      </c>
      <c r="F1053" s="4">
        <v>0</v>
      </c>
    </row>
    <row r="1054" spans="1:6" ht="12.75" customHeight="1" x14ac:dyDescent="0.2">
      <c r="A1054" s="3" t="s">
        <v>2106</v>
      </c>
      <c r="B1054" s="3" t="s">
        <v>2107</v>
      </c>
      <c r="C1054" s="4">
        <v>0</v>
      </c>
      <c r="D1054" s="4">
        <v>359800.07</v>
      </c>
      <c r="E1054" s="4">
        <v>359800.07</v>
      </c>
      <c r="F1054" s="4">
        <v>0</v>
      </c>
    </row>
    <row r="1055" spans="1:6" ht="12.75" customHeight="1" x14ac:dyDescent="0.2">
      <c r="A1055" s="3" t="s">
        <v>2108</v>
      </c>
      <c r="B1055" s="3" t="s">
        <v>2109</v>
      </c>
      <c r="C1055" s="4">
        <v>0</v>
      </c>
      <c r="D1055" s="4">
        <v>7951.7</v>
      </c>
      <c r="E1055" s="4">
        <v>7951.7</v>
      </c>
      <c r="F1055" s="4">
        <v>0</v>
      </c>
    </row>
    <row r="1056" spans="1:6" ht="12.75" customHeight="1" x14ac:dyDescent="0.2">
      <c r="A1056" s="3" t="s">
        <v>2110</v>
      </c>
      <c r="B1056" s="3" t="s">
        <v>2111</v>
      </c>
      <c r="C1056" s="4">
        <v>0</v>
      </c>
      <c r="D1056" s="4">
        <v>18497.78</v>
      </c>
      <c r="E1056" s="4">
        <v>18497.78</v>
      </c>
      <c r="F1056" s="4">
        <v>0</v>
      </c>
    </row>
    <row r="1057" spans="1:6" ht="12.75" customHeight="1" x14ac:dyDescent="0.2">
      <c r="A1057" s="3" t="s">
        <v>2112</v>
      </c>
      <c r="B1057" s="3" t="s">
        <v>2113</v>
      </c>
      <c r="C1057" s="4">
        <v>0</v>
      </c>
      <c r="D1057" s="4">
        <v>1855.5</v>
      </c>
      <c r="E1057" s="4">
        <v>1855.5</v>
      </c>
      <c r="F1057" s="4">
        <v>0</v>
      </c>
    </row>
    <row r="1058" spans="1:6" ht="12.75" customHeight="1" x14ac:dyDescent="0.2">
      <c r="A1058" s="3" t="s">
        <v>2114</v>
      </c>
      <c r="B1058" s="3" t="s">
        <v>2115</v>
      </c>
      <c r="C1058" s="4">
        <v>0</v>
      </c>
      <c r="D1058" s="4">
        <v>8500.0499999999993</v>
      </c>
      <c r="E1058" s="4">
        <v>16411.09</v>
      </c>
      <c r="F1058" s="4">
        <v>7911.04</v>
      </c>
    </row>
    <row r="1059" spans="1:6" ht="12.75" customHeight="1" x14ac:dyDescent="0.2">
      <c r="A1059" s="3" t="s">
        <v>2116</v>
      </c>
      <c r="B1059" s="3" t="s">
        <v>2117</v>
      </c>
      <c r="C1059" s="4">
        <v>0</v>
      </c>
      <c r="D1059" s="4">
        <v>18017.78</v>
      </c>
      <c r="E1059" s="4">
        <v>18017.78</v>
      </c>
      <c r="F1059" s="4">
        <v>0</v>
      </c>
    </row>
    <row r="1060" spans="1:6" ht="12.75" customHeight="1" x14ac:dyDescent="0.2">
      <c r="A1060" s="3" t="s">
        <v>2118</v>
      </c>
      <c r="B1060" s="3" t="s">
        <v>2119</v>
      </c>
      <c r="C1060" s="4">
        <v>0</v>
      </c>
      <c r="D1060" s="4">
        <v>33000</v>
      </c>
      <c r="E1060" s="4">
        <v>33000</v>
      </c>
      <c r="F1060" s="4">
        <v>0</v>
      </c>
    </row>
    <row r="1061" spans="1:6" ht="12.75" customHeight="1" x14ac:dyDescent="0.2">
      <c r="A1061" s="3" t="s">
        <v>2120</v>
      </c>
      <c r="B1061" s="3" t="s">
        <v>2121</v>
      </c>
      <c r="C1061" s="4">
        <v>0</v>
      </c>
      <c r="D1061" s="4">
        <v>133000</v>
      </c>
      <c r="E1061" s="4">
        <v>133000</v>
      </c>
      <c r="F1061" s="4">
        <v>0</v>
      </c>
    </row>
    <row r="1062" spans="1:6" ht="12.75" customHeight="1" x14ac:dyDescent="0.2">
      <c r="A1062" s="3" t="s">
        <v>2122</v>
      </c>
      <c r="B1062" s="3" t="s">
        <v>2123</v>
      </c>
      <c r="C1062" s="4">
        <v>0</v>
      </c>
      <c r="D1062" s="4">
        <v>22865.06</v>
      </c>
      <c r="E1062" s="4">
        <v>22865.06</v>
      </c>
      <c r="F1062" s="4">
        <v>0</v>
      </c>
    </row>
    <row r="1063" spans="1:6" ht="12.75" customHeight="1" x14ac:dyDescent="0.2">
      <c r="A1063" s="3" t="s">
        <v>2124</v>
      </c>
      <c r="B1063" s="3" t="s">
        <v>2125</v>
      </c>
      <c r="C1063" s="4">
        <v>0</v>
      </c>
      <c r="D1063" s="4">
        <v>24771.599999999999</v>
      </c>
      <c r="E1063" s="4">
        <v>24771.599999999999</v>
      </c>
      <c r="F1063" s="4">
        <v>0</v>
      </c>
    </row>
    <row r="1064" spans="1:6" ht="12.75" customHeight="1" x14ac:dyDescent="0.2">
      <c r="A1064" s="3" t="s">
        <v>2126</v>
      </c>
      <c r="B1064" s="3" t="s">
        <v>2127</v>
      </c>
      <c r="C1064" s="4">
        <v>0</v>
      </c>
      <c r="D1064" s="4">
        <v>0</v>
      </c>
      <c r="E1064" s="4">
        <v>9897.06</v>
      </c>
      <c r="F1064" s="4">
        <v>9897.06</v>
      </c>
    </row>
    <row r="1065" spans="1:6" ht="12.75" customHeight="1" x14ac:dyDescent="0.2">
      <c r="A1065" s="3" t="s">
        <v>2128</v>
      </c>
      <c r="B1065" s="3" t="s">
        <v>2129</v>
      </c>
      <c r="C1065" s="4">
        <f>C1066</f>
        <v>1738332.1500000001</v>
      </c>
      <c r="D1065" s="4">
        <f>D1066</f>
        <v>3209102.18</v>
      </c>
      <c r="E1065" s="4">
        <f>E1066</f>
        <v>3229104.22</v>
      </c>
      <c r="F1065" s="4">
        <f>F1066</f>
        <v>1758334.1900000004</v>
      </c>
    </row>
    <row r="1066" spans="1:6" ht="12.75" customHeight="1" x14ac:dyDescent="0.2">
      <c r="A1066" s="3" t="s">
        <v>2130</v>
      </c>
      <c r="B1066" s="3" t="s">
        <v>2131</v>
      </c>
      <c r="C1066" s="4">
        <f>SUM(C1067:C1079)</f>
        <v>1738332.1500000001</v>
      </c>
      <c r="D1066" s="4">
        <f>SUM(D1067:D1079)</f>
        <v>3209102.18</v>
      </c>
      <c r="E1066" s="4">
        <f>SUM(E1067:E1079)</f>
        <v>3229104.22</v>
      </c>
      <c r="F1066" s="4">
        <f>SUM(F1067:F1079)</f>
        <v>1758334.1900000004</v>
      </c>
    </row>
    <row r="1067" spans="1:6" ht="12.75" customHeight="1" x14ac:dyDescent="0.2">
      <c r="A1067" s="3" t="s">
        <v>2132</v>
      </c>
      <c r="B1067" s="3" t="s">
        <v>2133</v>
      </c>
      <c r="C1067" s="4">
        <v>1943869.1</v>
      </c>
      <c r="D1067" s="4">
        <v>2012296.28</v>
      </c>
      <c r="E1067" s="4">
        <v>2012296.28</v>
      </c>
      <c r="F1067" s="4">
        <v>1943869.1</v>
      </c>
    </row>
    <row r="1068" spans="1:6" ht="12.75" customHeight="1" x14ac:dyDescent="0.2">
      <c r="A1068" s="3" t="s">
        <v>2134</v>
      </c>
      <c r="B1068" s="3" t="s">
        <v>2135</v>
      </c>
      <c r="C1068" s="4">
        <v>469843.84</v>
      </c>
      <c r="D1068" s="4">
        <v>469472.37</v>
      </c>
      <c r="E1068" s="4">
        <v>189328.61</v>
      </c>
      <c r="F1068" s="4">
        <v>189700.08</v>
      </c>
    </row>
    <row r="1069" spans="1:6" ht="12.75" customHeight="1" x14ac:dyDescent="0.2">
      <c r="A1069" s="3" t="s">
        <v>2136</v>
      </c>
      <c r="B1069" s="3" t="s">
        <v>2137</v>
      </c>
      <c r="C1069" s="4">
        <v>-694037.67</v>
      </c>
      <c r="D1069" s="4">
        <v>703118.42</v>
      </c>
      <c r="E1069" s="4">
        <v>1014648.23</v>
      </c>
      <c r="F1069" s="4">
        <v>-382507.86</v>
      </c>
    </row>
    <row r="1070" spans="1:6" ht="12.75" customHeight="1" x14ac:dyDescent="0.2">
      <c r="A1070" s="3" t="s">
        <v>2138</v>
      </c>
      <c r="B1070" s="3" t="s">
        <v>2139</v>
      </c>
      <c r="C1070" s="4">
        <v>3937.56</v>
      </c>
      <c r="D1070" s="4">
        <v>3937.56</v>
      </c>
      <c r="E1070" s="4">
        <v>1312.52</v>
      </c>
      <c r="F1070" s="4">
        <v>1312.52</v>
      </c>
    </row>
    <row r="1071" spans="1:6" ht="12.75" customHeight="1" x14ac:dyDescent="0.2">
      <c r="A1071" s="3" t="s">
        <v>2140</v>
      </c>
      <c r="B1071" s="3" t="s">
        <v>2141</v>
      </c>
      <c r="C1071" s="4">
        <v>-695.04</v>
      </c>
      <c r="D1071" s="4">
        <v>231.68</v>
      </c>
      <c r="E1071" s="4">
        <v>695.04</v>
      </c>
      <c r="F1071" s="4">
        <v>-231.68</v>
      </c>
    </row>
    <row r="1072" spans="1:6" ht="12.75" customHeight="1" x14ac:dyDescent="0.2">
      <c r="A1072" s="3" t="s">
        <v>2142</v>
      </c>
      <c r="B1072" s="3" t="s">
        <v>2143</v>
      </c>
      <c r="C1072" s="4">
        <v>3360.72</v>
      </c>
      <c r="D1072" s="4">
        <v>3360.72</v>
      </c>
      <c r="E1072" s="4">
        <v>1120.24</v>
      </c>
      <c r="F1072" s="4">
        <v>1120.24</v>
      </c>
    </row>
    <row r="1073" spans="1:6" ht="12.75" customHeight="1" x14ac:dyDescent="0.2">
      <c r="A1073" s="3" t="s">
        <v>2144</v>
      </c>
      <c r="B1073" s="3" t="s">
        <v>2145</v>
      </c>
      <c r="C1073" s="4">
        <v>-593.28</v>
      </c>
      <c r="D1073" s="4">
        <v>197.76</v>
      </c>
      <c r="E1073" s="4">
        <v>593.28</v>
      </c>
      <c r="F1073" s="4">
        <v>-197.76</v>
      </c>
    </row>
    <row r="1074" spans="1:6" ht="12.75" customHeight="1" x14ac:dyDescent="0.2">
      <c r="A1074" s="3" t="s">
        <v>2146</v>
      </c>
      <c r="B1074" s="3" t="s">
        <v>2147</v>
      </c>
      <c r="C1074" s="4">
        <v>4221.72</v>
      </c>
      <c r="D1074" s="4">
        <v>4221.72</v>
      </c>
      <c r="E1074" s="4">
        <v>1759.05</v>
      </c>
      <c r="F1074" s="4">
        <v>1759.05</v>
      </c>
    </row>
    <row r="1075" spans="1:6" ht="12.75" customHeight="1" x14ac:dyDescent="0.2">
      <c r="A1075" s="3" t="s">
        <v>2148</v>
      </c>
      <c r="B1075" s="3" t="s">
        <v>2149</v>
      </c>
      <c r="C1075" s="4">
        <v>-745.2</v>
      </c>
      <c r="D1075" s="4">
        <v>310.5</v>
      </c>
      <c r="E1075" s="4">
        <v>745.2</v>
      </c>
      <c r="F1075" s="4">
        <v>-310.5</v>
      </c>
    </row>
    <row r="1076" spans="1:6" ht="12.75" customHeight="1" x14ac:dyDescent="0.2">
      <c r="A1076" s="3" t="s">
        <v>2150</v>
      </c>
      <c r="B1076" s="3" t="s">
        <v>2151</v>
      </c>
      <c r="C1076" s="4">
        <v>2002.08</v>
      </c>
      <c r="D1076" s="4">
        <v>2002.08</v>
      </c>
      <c r="E1076" s="4">
        <v>834.2</v>
      </c>
      <c r="F1076" s="4">
        <v>834.2</v>
      </c>
    </row>
    <row r="1077" spans="1:6" ht="12.75" customHeight="1" x14ac:dyDescent="0.2">
      <c r="A1077" s="3" t="s">
        <v>2152</v>
      </c>
      <c r="B1077" s="3" t="s">
        <v>2153</v>
      </c>
      <c r="C1077" s="4">
        <v>-353.4</v>
      </c>
      <c r="D1077" s="4">
        <v>147.25</v>
      </c>
      <c r="E1077" s="4">
        <v>353.4</v>
      </c>
      <c r="F1077" s="4">
        <v>-147.25</v>
      </c>
    </row>
    <row r="1078" spans="1:6" ht="12.75" customHeight="1" x14ac:dyDescent="0.2">
      <c r="A1078" s="3" t="s">
        <v>2154</v>
      </c>
      <c r="B1078" s="3" t="s">
        <v>2155</v>
      </c>
      <c r="C1078" s="4">
        <v>9134.0400000000009</v>
      </c>
      <c r="D1078" s="4">
        <v>9134.0400000000009</v>
      </c>
      <c r="E1078" s="4">
        <v>3805.85</v>
      </c>
      <c r="F1078" s="4">
        <v>3805.85</v>
      </c>
    </row>
    <row r="1079" spans="1:6" ht="12.75" customHeight="1" x14ac:dyDescent="0.2">
      <c r="A1079" s="3" t="s">
        <v>2156</v>
      </c>
      <c r="B1079" s="3" t="s">
        <v>2157</v>
      </c>
      <c r="C1079" s="4">
        <v>-1612.32</v>
      </c>
      <c r="D1079" s="4">
        <v>671.8</v>
      </c>
      <c r="E1079" s="4">
        <v>1612.32</v>
      </c>
      <c r="F1079" s="4">
        <v>-671.8</v>
      </c>
    </row>
    <row r="1080" spans="1:6" ht="12.75" customHeight="1" x14ac:dyDescent="0.2">
      <c r="A1080" s="3" t="s">
        <v>2158</v>
      </c>
      <c r="B1080" s="3" t="s">
        <v>2159</v>
      </c>
      <c r="C1080" s="4">
        <f>C1081+C1083</f>
        <v>1685329.1</v>
      </c>
      <c r="D1080" s="4">
        <f>D1081+D1083</f>
        <v>4810211.72</v>
      </c>
      <c r="E1080" s="4">
        <f>E1081+E1083</f>
        <v>5033266.4000000004</v>
      </c>
      <c r="F1080" s="4">
        <f>F1081+F1083</f>
        <v>1908383.78</v>
      </c>
    </row>
    <row r="1081" spans="1:6" ht="12.75" customHeight="1" x14ac:dyDescent="0.2">
      <c r="A1081" s="3" t="s">
        <v>2160</v>
      </c>
      <c r="B1081" s="3" t="s">
        <v>2161</v>
      </c>
      <c r="C1081" s="4">
        <f>SUM(C1082:C1082)</f>
        <v>0</v>
      </c>
      <c r="D1081" s="4">
        <f>SUM(D1082:D1082)</f>
        <v>76714.97</v>
      </c>
      <c r="E1081" s="4">
        <f>SUM(E1082:E1082)</f>
        <v>76714.97</v>
      </c>
      <c r="F1081" s="4">
        <f>SUM(F1082:F1082)</f>
        <v>0</v>
      </c>
    </row>
    <row r="1082" spans="1:6" ht="12.75" customHeight="1" x14ac:dyDescent="0.2">
      <c r="A1082" s="3" t="s">
        <v>2162</v>
      </c>
      <c r="B1082" s="3" t="s">
        <v>2163</v>
      </c>
      <c r="C1082" s="4">
        <v>0</v>
      </c>
      <c r="D1082" s="4">
        <v>76714.97</v>
      </c>
      <c r="E1082" s="4">
        <v>76714.97</v>
      </c>
      <c r="F1082" s="4">
        <v>0</v>
      </c>
    </row>
    <row r="1083" spans="1:6" ht="12.75" customHeight="1" x14ac:dyDescent="0.2">
      <c r="A1083" s="3" t="s">
        <v>2164</v>
      </c>
      <c r="B1083" s="3" t="s">
        <v>2165</v>
      </c>
      <c r="C1083" s="4">
        <f>SUM(C1084:C1087)</f>
        <v>1685329.1</v>
      </c>
      <c r="D1083" s="4">
        <f>SUM(D1084:D1087)</f>
        <v>4733496.75</v>
      </c>
      <c r="E1083" s="4">
        <f>SUM(E1084:E1087)</f>
        <v>4956551.4300000006</v>
      </c>
      <c r="F1083" s="4">
        <f>SUM(F1084:F1087)</f>
        <v>1908383.78</v>
      </c>
    </row>
    <row r="1084" spans="1:6" ht="12.75" customHeight="1" x14ac:dyDescent="0.2">
      <c r="A1084" s="3" t="s">
        <v>2166</v>
      </c>
      <c r="B1084" s="3" t="s">
        <v>2167</v>
      </c>
      <c r="C1084" s="4">
        <v>1560489.83</v>
      </c>
      <c r="D1084" s="4">
        <v>1879512.05</v>
      </c>
      <c r="E1084" s="4">
        <v>2086044.24</v>
      </c>
      <c r="F1084" s="4">
        <v>1767022.02</v>
      </c>
    </row>
    <row r="1085" spans="1:6" ht="12.75" customHeight="1" x14ac:dyDescent="0.2">
      <c r="A1085" s="3" t="s">
        <v>2168</v>
      </c>
      <c r="B1085" s="3" t="s">
        <v>2169</v>
      </c>
      <c r="C1085" s="4">
        <v>0</v>
      </c>
      <c r="D1085" s="4">
        <v>2584639.09</v>
      </c>
      <c r="E1085" s="4">
        <v>2584639.09</v>
      </c>
      <c r="F1085" s="4">
        <v>0</v>
      </c>
    </row>
    <row r="1086" spans="1:6" ht="12.75" customHeight="1" x14ac:dyDescent="0.2">
      <c r="A1086" s="3" t="s">
        <v>2170</v>
      </c>
      <c r="B1086" s="3" t="s">
        <v>2171</v>
      </c>
      <c r="C1086" s="4">
        <v>124839.27</v>
      </c>
      <c r="D1086" s="4">
        <v>150362.20000000001</v>
      </c>
      <c r="E1086" s="4">
        <v>166884.69</v>
      </c>
      <c r="F1086" s="4">
        <v>141361.76</v>
      </c>
    </row>
    <row r="1087" spans="1:6" ht="12.75" customHeight="1" x14ac:dyDescent="0.2">
      <c r="A1087" s="3" t="s">
        <v>2172</v>
      </c>
      <c r="B1087" s="3" t="s">
        <v>2173</v>
      </c>
      <c r="C1087" s="4">
        <v>0</v>
      </c>
      <c r="D1087" s="4">
        <v>118983.41</v>
      </c>
      <c r="E1087" s="4">
        <v>118983.41</v>
      </c>
      <c r="F1087" s="4">
        <v>0</v>
      </c>
    </row>
    <row r="1088" spans="1:6" ht="12.75" customHeight="1" x14ac:dyDescent="0.2">
      <c r="A1088" s="3" t="s">
        <v>2174</v>
      </c>
      <c r="B1088" s="3" t="s">
        <v>211</v>
      </c>
      <c r="C1088" s="4">
        <f>C1089+C1104+C1108</f>
        <v>6218674.5700000012</v>
      </c>
      <c r="D1088" s="4">
        <f>D1089+D1104+D1108</f>
        <v>3818281.0100000002</v>
      </c>
      <c r="E1088" s="4">
        <f>E1089+E1104+E1108</f>
        <v>1570510.87</v>
      </c>
      <c r="F1088" s="4">
        <f>F1089+F1104+F1108</f>
        <v>3970904.4299999997</v>
      </c>
    </row>
    <row r="1089" spans="1:6" ht="12.75" customHeight="1" x14ac:dyDescent="0.2">
      <c r="A1089" s="3" t="s">
        <v>2175</v>
      </c>
      <c r="B1089" s="3" t="s">
        <v>2176</v>
      </c>
      <c r="C1089" s="4">
        <f>C1090</f>
        <v>3075977.350000001</v>
      </c>
      <c r="D1089" s="4">
        <f>D1090</f>
        <v>2512973.3800000004</v>
      </c>
      <c r="E1089" s="4">
        <f>E1090</f>
        <v>704677.44000000018</v>
      </c>
      <c r="F1089" s="4">
        <f>F1090</f>
        <v>1267681.4099999999</v>
      </c>
    </row>
    <row r="1090" spans="1:6" ht="12.75" customHeight="1" x14ac:dyDescent="0.2">
      <c r="A1090" s="3" t="s">
        <v>2177</v>
      </c>
      <c r="B1090" s="3" t="s">
        <v>2178</v>
      </c>
      <c r="C1090" s="4">
        <f>SUM(C1091:C1103)</f>
        <v>3075977.350000001</v>
      </c>
      <c r="D1090" s="4">
        <f>SUM(D1091:D1103)</f>
        <v>2512973.3800000004</v>
      </c>
      <c r="E1090" s="4">
        <f>SUM(E1091:E1103)</f>
        <v>704677.44000000018</v>
      </c>
      <c r="F1090" s="4">
        <f>SUM(F1091:F1103)</f>
        <v>1267681.4099999999</v>
      </c>
    </row>
    <row r="1091" spans="1:6" ht="12.75" customHeight="1" x14ac:dyDescent="0.2">
      <c r="A1091" s="3" t="s">
        <v>2179</v>
      </c>
      <c r="B1091" s="3" t="s">
        <v>2133</v>
      </c>
      <c r="C1091" s="4">
        <v>3400259.74</v>
      </c>
      <c r="D1091" s="4">
        <v>2002911.63</v>
      </c>
      <c r="E1091" s="4">
        <v>0.02</v>
      </c>
      <c r="F1091" s="4">
        <v>1397348.13</v>
      </c>
    </row>
    <row r="1092" spans="1:6" ht="12.75" customHeight="1" x14ac:dyDescent="0.2">
      <c r="A1092" s="3" t="s">
        <v>2180</v>
      </c>
      <c r="B1092" s="3" t="s">
        <v>2135</v>
      </c>
      <c r="C1092" s="4">
        <v>189700.08</v>
      </c>
      <c r="D1092" s="4">
        <v>189700.08</v>
      </c>
      <c r="E1092" s="4">
        <v>0</v>
      </c>
      <c r="F1092" s="4">
        <v>0</v>
      </c>
    </row>
    <row r="1093" spans="1:6" ht="12.75" customHeight="1" x14ac:dyDescent="0.2">
      <c r="A1093" s="3" t="s">
        <v>2181</v>
      </c>
      <c r="B1093" s="3" t="s">
        <v>2182</v>
      </c>
      <c r="C1093" s="4">
        <v>-521255.34</v>
      </c>
      <c r="D1093" s="4">
        <v>311529.81</v>
      </c>
      <c r="E1093" s="4">
        <v>703118.43</v>
      </c>
      <c r="F1093" s="4">
        <v>-129666.72</v>
      </c>
    </row>
    <row r="1094" spans="1:6" ht="12.75" customHeight="1" x14ac:dyDescent="0.2">
      <c r="A1094" s="3" t="s">
        <v>2183</v>
      </c>
      <c r="B1094" s="3" t="s">
        <v>2184</v>
      </c>
      <c r="C1094" s="4">
        <v>1312.52</v>
      </c>
      <c r="D1094" s="4">
        <v>1312.52</v>
      </c>
      <c r="E1094" s="4">
        <v>0</v>
      </c>
      <c r="F1094" s="4">
        <v>0</v>
      </c>
    </row>
    <row r="1095" spans="1:6" ht="12.75" customHeight="1" x14ac:dyDescent="0.2">
      <c r="A1095" s="3" t="s">
        <v>2185</v>
      </c>
      <c r="B1095" s="3" t="s">
        <v>2186</v>
      </c>
      <c r="C1095" s="4">
        <v>-231.68</v>
      </c>
      <c r="D1095" s="4">
        <v>0</v>
      </c>
      <c r="E1095" s="4">
        <v>231.68</v>
      </c>
      <c r="F1095" s="4">
        <v>0</v>
      </c>
    </row>
    <row r="1096" spans="1:6" ht="12.75" customHeight="1" x14ac:dyDescent="0.2">
      <c r="A1096" s="3" t="s">
        <v>2187</v>
      </c>
      <c r="B1096" s="3" t="s">
        <v>2188</v>
      </c>
      <c r="C1096" s="4">
        <v>1120.24</v>
      </c>
      <c r="D1096" s="4">
        <v>1120.24</v>
      </c>
      <c r="E1096" s="4">
        <v>0</v>
      </c>
      <c r="F1096" s="4">
        <v>0</v>
      </c>
    </row>
    <row r="1097" spans="1:6" ht="12.75" customHeight="1" x14ac:dyDescent="0.2">
      <c r="A1097" s="3" t="s">
        <v>2189</v>
      </c>
      <c r="B1097" s="3" t="s">
        <v>2190</v>
      </c>
      <c r="C1097" s="4">
        <v>-197.76</v>
      </c>
      <c r="D1097" s="4">
        <v>0</v>
      </c>
      <c r="E1097" s="4">
        <v>197.76</v>
      </c>
      <c r="F1097" s="4">
        <v>0</v>
      </c>
    </row>
    <row r="1098" spans="1:6" ht="12.75" customHeight="1" x14ac:dyDescent="0.2">
      <c r="A1098" s="3" t="s">
        <v>2191</v>
      </c>
      <c r="B1098" s="3" t="s">
        <v>2192</v>
      </c>
      <c r="C1098" s="4">
        <v>1759.05</v>
      </c>
      <c r="D1098" s="4">
        <v>1759.05</v>
      </c>
      <c r="E1098" s="4">
        <v>0</v>
      </c>
      <c r="F1098" s="4">
        <v>0</v>
      </c>
    </row>
    <row r="1099" spans="1:6" ht="12.75" customHeight="1" x14ac:dyDescent="0.2">
      <c r="A1099" s="3" t="s">
        <v>2193</v>
      </c>
      <c r="B1099" s="3" t="s">
        <v>2194</v>
      </c>
      <c r="C1099" s="4">
        <v>-310.5</v>
      </c>
      <c r="D1099" s="4">
        <v>0</v>
      </c>
      <c r="E1099" s="4">
        <v>310.5</v>
      </c>
      <c r="F1099" s="4">
        <v>0</v>
      </c>
    </row>
    <row r="1100" spans="1:6" ht="12.75" customHeight="1" x14ac:dyDescent="0.2">
      <c r="A1100" s="3" t="s">
        <v>2195</v>
      </c>
      <c r="B1100" s="3" t="s">
        <v>2196</v>
      </c>
      <c r="C1100" s="4">
        <v>834.2</v>
      </c>
      <c r="D1100" s="4">
        <v>834.2</v>
      </c>
      <c r="E1100" s="4">
        <v>0</v>
      </c>
      <c r="F1100" s="4">
        <v>0</v>
      </c>
    </row>
    <row r="1101" spans="1:6" ht="12.75" customHeight="1" x14ac:dyDescent="0.2">
      <c r="A1101" s="3" t="s">
        <v>2197</v>
      </c>
      <c r="B1101" s="3" t="s">
        <v>2198</v>
      </c>
      <c r="C1101" s="4">
        <v>-147.25</v>
      </c>
      <c r="D1101" s="4">
        <v>0</v>
      </c>
      <c r="E1101" s="4">
        <v>147.25</v>
      </c>
      <c r="F1101" s="4">
        <v>0</v>
      </c>
    </row>
    <row r="1102" spans="1:6" ht="12.75" customHeight="1" x14ac:dyDescent="0.2">
      <c r="A1102" s="3" t="s">
        <v>2199</v>
      </c>
      <c r="B1102" s="3" t="s">
        <v>2200</v>
      </c>
      <c r="C1102" s="4">
        <v>3805.85</v>
      </c>
      <c r="D1102" s="4">
        <v>3805.85</v>
      </c>
      <c r="E1102" s="4">
        <v>0</v>
      </c>
      <c r="F1102" s="4">
        <v>0</v>
      </c>
    </row>
    <row r="1103" spans="1:6" ht="12.75" customHeight="1" x14ac:dyDescent="0.2">
      <c r="A1103" s="3" t="s">
        <v>2201</v>
      </c>
      <c r="B1103" s="3" t="s">
        <v>2202</v>
      </c>
      <c r="C1103" s="4">
        <v>-671.8</v>
      </c>
      <c r="D1103" s="4">
        <v>0</v>
      </c>
      <c r="E1103" s="4">
        <v>671.8</v>
      </c>
      <c r="F1103" s="4">
        <v>0</v>
      </c>
    </row>
    <row r="1104" spans="1:6" ht="12.75" customHeight="1" x14ac:dyDescent="0.2">
      <c r="A1104" s="3" t="s">
        <v>2203</v>
      </c>
      <c r="B1104" s="3" t="s">
        <v>2161</v>
      </c>
      <c r="C1104" s="4">
        <f>C1105</f>
        <v>509289.93</v>
      </c>
      <c r="D1104" s="4">
        <f>D1105</f>
        <v>276941.32</v>
      </c>
      <c r="E1104" s="4">
        <f>E1105</f>
        <v>493607.32</v>
      </c>
      <c r="F1104" s="4">
        <f>F1105</f>
        <v>725955.93</v>
      </c>
    </row>
    <row r="1105" spans="1:6" ht="12.75" customHeight="1" x14ac:dyDescent="0.2">
      <c r="A1105" s="3" t="s">
        <v>2204</v>
      </c>
      <c r="B1105" s="3" t="s">
        <v>2161</v>
      </c>
      <c r="C1105" s="4">
        <f>SUM(C1106:C1107)</f>
        <v>509289.93</v>
      </c>
      <c r="D1105" s="4">
        <f>SUM(D1106:D1107)</f>
        <v>276941.32</v>
      </c>
      <c r="E1105" s="4">
        <f>SUM(E1106:E1107)</f>
        <v>493607.32</v>
      </c>
      <c r="F1105" s="4">
        <f>SUM(F1106:F1107)</f>
        <v>725955.93</v>
      </c>
    </row>
    <row r="1106" spans="1:6" ht="12.75" customHeight="1" x14ac:dyDescent="0.2">
      <c r="A1106" s="3" t="s">
        <v>2205</v>
      </c>
      <c r="B1106" s="3" t="s">
        <v>2163</v>
      </c>
      <c r="C1106" s="4">
        <v>467769.93</v>
      </c>
      <c r="D1106" s="4">
        <v>235421.32</v>
      </c>
      <c r="E1106" s="4">
        <v>493607.32</v>
      </c>
      <c r="F1106" s="4">
        <v>725955.93</v>
      </c>
    </row>
    <row r="1107" spans="1:6" ht="12.75" customHeight="1" x14ac:dyDescent="0.2">
      <c r="A1107" s="3" t="s">
        <v>2206</v>
      </c>
      <c r="B1107" s="3" t="s">
        <v>2207</v>
      </c>
      <c r="C1107" s="4">
        <v>41520</v>
      </c>
      <c r="D1107" s="4">
        <v>41520</v>
      </c>
      <c r="E1107" s="4">
        <v>0</v>
      </c>
      <c r="F1107" s="4">
        <v>0</v>
      </c>
    </row>
    <row r="1108" spans="1:6" ht="12.75" customHeight="1" x14ac:dyDescent="0.2">
      <c r="A1108" s="3" t="s">
        <v>2208</v>
      </c>
      <c r="B1108" s="3" t="s">
        <v>2209</v>
      </c>
      <c r="C1108" s="4">
        <f>C1109</f>
        <v>2633407.29</v>
      </c>
      <c r="D1108" s="4">
        <f>D1109</f>
        <v>1028366.31</v>
      </c>
      <c r="E1108" s="4">
        <f>E1109</f>
        <v>372226.11</v>
      </c>
      <c r="F1108" s="4">
        <f>F1109</f>
        <v>1977267.0899999999</v>
      </c>
    </row>
    <row r="1109" spans="1:6" ht="12.75" customHeight="1" x14ac:dyDescent="0.2">
      <c r="A1109" s="3" t="s">
        <v>2210</v>
      </c>
      <c r="B1109" s="3" t="s">
        <v>2209</v>
      </c>
      <c r="C1109" s="4">
        <f>SUM(C1110:C1114)</f>
        <v>2633407.29</v>
      </c>
      <c r="D1109" s="4">
        <f>SUM(D1110:D1114)</f>
        <v>1028366.31</v>
      </c>
      <c r="E1109" s="4">
        <f>SUM(E1110:E1114)</f>
        <v>372226.11</v>
      </c>
      <c r="F1109" s="4">
        <f>SUM(F1110:F1114)</f>
        <v>1977267.0899999999</v>
      </c>
    </row>
    <row r="1110" spans="1:6" ht="12.75" customHeight="1" x14ac:dyDescent="0.2">
      <c r="A1110" s="3" t="s">
        <v>2211</v>
      </c>
      <c r="B1110" s="3" t="s">
        <v>2212</v>
      </c>
      <c r="C1110" s="4">
        <v>168283.72</v>
      </c>
      <c r="D1110" s="4">
        <v>62612.639999999999</v>
      </c>
      <c r="E1110" s="4">
        <v>0</v>
      </c>
      <c r="F1110" s="4">
        <v>105671.08</v>
      </c>
    </row>
    <row r="1111" spans="1:6" ht="12.75" customHeight="1" x14ac:dyDescent="0.2">
      <c r="A1111" s="3" t="s">
        <v>2213</v>
      </c>
      <c r="B1111" s="3" t="s">
        <v>2214</v>
      </c>
      <c r="C1111" s="4">
        <v>958678.19</v>
      </c>
      <c r="D1111" s="4">
        <v>89939.199999999997</v>
      </c>
      <c r="E1111" s="4">
        <v>87047.59</v>
      </c>
      <c r="F1111" s="4">
        <v>955786.58</v>
      </c>
    </row>
    <row r="1112" spans="1:6" ht="12.75" customHeight="1" x14ac:dyDescent="0.2">
      <c r="A1112" s="3" t="s">
        <v>2215</v>
      </c>
      <c r="B1112" s="3" t="s">
        <v>2216</v>
      </c>
      <c r="C1112" s="4">
        <v>503323.93</v>
      </c>
      <c r="D1112" s="4">
        <v>346239.26</v>
      </c>
      <c r="E1112" s="4">
        <v>218433.59</v>
      </c>
      <c r="F1112" s="4">
        <v>375518.26</v>
      </c>
    </row>
    <row r="1113" spans="1:6" ht="12.75" customHeight="1" x14ac:dyDescent="0.2">
      <c r="A1113" s="3" t="s">
        <v>2217</v>
      </c>
      <c r="B1113" s="3" t="s">
        <v>2218</v>
      </c>
      <c r="C1113" s="4">
        <v>686325.95</v>
      </c>
      <c r="D1113" s="4">
        <v>234575.13</v>
      </c>
      <c r="E1113" s="4">
        <v>66744.929999999993</v>
      </c>
      <c r="F1113" s="4">
        <v>518495.75</v>
      </c>
    </row>
    <row r="1114" spans="1:6" ht="12.75" customHeight="1" x14ac:dyDescent="0.2">
      <c r="A1114" s="3" t="s">
        <v>2219</v>
      </c>
      <c r="B1114" s="3" t="s">
        <v>2220</v>
      </c>
      <c r="C1114" s="4">
        <v>316795.5</v>
      </c>
      <c r="D1114" s="4">
        <v>295000.08</v>
      </c>
      <c r="E1114" s="4">
        <v>0</v>
      </c>
      <c r="F1114" s="4">
        <v>21795.42</v>
      </c>
    </row>
    <row r="1115" spans="1:6" ht="12.75" customHeight="1" x14ac:dyDescent="0.2">
      <c r="A1115" s="3" t="s">
        <v>2221</v>
      </c>
      <c r="B1115" s="3" t="s">
        <v>2222</v>
      </c>
      <c r="C1115" s="4">
        <f>C1116+C1124</f>
        <v>-4062174.9600000018</v>
      </c>
      <c r="D1115" s="4">
        <f>D1116+D1124</f>
        <v>2890302.41</v>
      </c>
      <c r="E1115" s="4">
        <f>E1116+E1124</f>
        <v>7690302.4100000001</v>
      </c>
      <c r="F1115" s="4">
        <f>F1116+F1124</f>
        <v>737825.03999999817</v>
      </c>
    </row>
    <row r="1116" spans="1:6" ht="12.75" customHeight="1" x14ac:dyDescent="0.2">
      <c r="A1116" s="3" t="s">
        <v>2223</v>
      </c>
      <c r="B1116" s="3" t="s">
        <v>2224</v>
      </c>
      <c r="C1116" s="4">
        <f>C1117</f>
        <v>-9010238.8500000015</v>
      </c>
      <c r="D1116" s="4">
        <f>D1117</f>
        <v>2684643.41</v>
      </c>
      <c r="E1116" s="4">
        <f>E1117</f>
        <v>7690302.4100000001</v>
      </c>
      <c r="F1116" s="4">
        <f>F1117</f>
        <v>-4004579.8500000015</v>
      </c>
    </row>
    <row r="1117" spans="1:6" ht="12.75" customHeight="1" x14ac:dyDescent="0.2">
      <c r="A1117" s="3" t="s">
        <v>2225</v>
      </c>
      <c r="B1117" s="3" t="s">
        <v>2224</v>
      </c>
      <c r="C1117" s="4">
        <f>SUM(C1118:C1123)</f>
        <v>-9010238.8500000015</v>
      </c>
      <c r="D1117" s="4">
        <f>SUM(D1118:D1123)</f>
        <v>2684643.41</v>
      </c>
      <c r="E1117" s="4">
        <f>SUM(E1118:E1123)</f>
        <v>7690302.4100000001</v>
      </c>
      <c r="F1117" s="4">
        <f>SUM(F1118:F1123)</f>
        <v>-4004579.8500000015</v>
      </c>
    </row>
    <row r="1118" spans="1:6" ht="12.75" customHeight="1" x14ac:dyDescent="0.2">
      <c r="A1118" s="3" t="s">
        <v>2226</v>
      </c>
      <c r="B1118" s="3" t="s">
        <v>2227</v>
      </c>
      <c r="C1118" s="4">
        <v>-3368569.03</v>
      </c>
      <c r="D1118" s="4">
        <v>0</v>
      </c>
      <c r="E1118" s="4">
        <v>0</v>
      </c>
      <c r="F1118" s="4">
        <v>-3368569.03</v>
      </c>
    </row>
    <row r="1119" spans="1:6" ht="12.75" customHeight="1" x14ac:dyDescent="0.2">
      <c r="A1119" s="3" t="s">
        <v>2228</v>
      </c>
      <c r="B1119" s="3" t="s">
        <v>2229</v>
      </c>
      <c r="C1119" s="4">
        <v>-16542303.27</v>
      </c>
      <c r="D1119" s="4">
        <v>0</v>
      </c>
      <c r="E1119" s="4">
        <v>2683993.41</v>
      </c>
      <c r="F1119" s="4">
        <v>-13858309.859999999</v>
      </c>
    </row>
    <row r="1120" spans="1:6" ht="12.75" customHeight="1" x14ac:dyDescent="0.2">
      <c r="A1120" s="3" t="s">
        <v>2230</v>
      </c>
      <c r="B1120" s="3" t="s">
        <v>2231</v>
      </c>
      <c r="C1120" s="4">
        <v>16640.04</v>
      </c>
      <c r="D1120" s="4">
        <v>650</v>
      </c>
      <c r="E1120" s="4">
        <v>650</v>
      </c>
      <c r="F1120" s="4">
        <v>16640.04</v>
      </c>
    </row>
    <row r="1121" spans="1:6" ht="12.75" customHeight="1" x14ac:dyDescent="0.2">
      <c r="A1121" s="3" t="s">
        <v>2232</v>
      </c>
      <c r="B1121" s="3" t="s">
        <v>2233</v>
      </c>
      <c r="C1121" s="4">
        <v>2683993.41</v>
      </c>
      <c r="D1121" s="4">
        <v>2683993.41</v>
      </c>
      <c r="E1121" s="4">
        <v>205659</v>
      </c>
      <c r="F1121" s="4">
        <v>205659</v>
      </c>
    </row>
    <row r="1122" spans="1:6" ht="12.75" customHeight="1" x14ac:dyDescent="0.2">
      <c r="A1122" s="3" t="s">
        <v>2234</v>
      </c>
      <c r="B1122" s="3" t="s">
        <v>2235</v>
      </c>
      <c r="C1122" s="4">
        <v>5000000</v>
      </c>
      <c r="D1122" s="4">
        <v>0</v>
      </c>
      <c r="E1122" s="4">
        <v>0</v>
      </c>
      <c r="F1122" s="4">
        <v>5000000</v>
      </c>
    </row>
    <row r="1123" spans="1:6" ht="12.75" customHeight="1" x14ac:dyDescent="0.2">
      <c r="A1123" s="3" t="s">
        <v>2236</v>
      </c>
      <c r="B1123" s="3" t="s">
        <v>2237</v>
      </c>
      <c r="C1123" s="4">
        <v>3200000</v>
      </c>
      <c r="D1123" s="4">
        <v>0</v>
      </c>
      <c r="E1123" s="4">
        <v>4800000</v>
      </c>
      <c r="F1123" s="4">
        <v>8000000</v>
      </c>
    </row>
    <row r="1124" spans="1:6" ht="12.75" customHeight="1" x14ac:dyDescent="0.2">
      <c r="A1124" s="3" t="s">
        <v>2238</v>
      </c>
      <c r="B1124" s="3" t="s">
        <v>2239</v>
      </c>
      <c r="C1124" s="4">
        <f>C1125</f>
        <v>4948063.8899999997</v>
      </c>
      <c r="D1124" s="4">
        <f>D1125</f>
        <v>205659</v>
      </c>
      <c r="E1124" s="4">
        <f>E1125</f>
        <v>0</v>
      </c>
      <c r="F1124" s="4">
        <f>F1125</f>
        <v>4742404.8899999997</v>
      </c>
    </row>
    <row r="1125" spans="1:6" ht="12.75" customHeight="1" x14ac:dyDescent="0.2">
      <c r="A1125" s="3" t="s">
        <v>2240</v>
      </c>
      <c r="B1125" s="3" t="s">
        <v>2239</v>
      </c>
      <c r="C1125" s="4">
        <f>SUM(C1126:C1126)</f>
        <v>4948063.8899999997</v>
      </c>
      <c r="D1125" s="4">
        <f>SUM(D1126:D1126)</f>
        <v>205659</v>
      </c>
      <c r="E1125" s="4">
        <f>SUM(E1126:E1126)</f>
        <v>0</v>
      </c>
      <c r="F1125" s="4">
        <f>SUM(F1126:F1126)</f>
        <v>4742404.8899999997</v>
      </c>
    </row>
    <row r="1126" spans="1:6" ht="12.75" customHeight="1" x14ac:dyDescent="0.2">
      <c r="A1126" s="3" t="s">
        <v>2241</v>
      </c>
      <c r="B1126" s="3" t="s">
        <v>2239</v>
      </c>
      <c r="C1126" s="4">
        <v>4948063.8899999997</v>
      </c>
      <c r="D1126" s="4">
        <v>205659</v>
      </c>
      <c r="E1126" s="4">
        <v>0</v>
      </c>
      <c r="F1126" s="4">
        <v>4742404.8899999997</v>
      </c>
    </row>
    <row r="1127" spans="1:6" ht="12.75" customHeight="1" x14ac:dyDescent="0.2">
      <c r="A1127" s="3" t="s">
        <v>2242</v>
      </c>
      <c r="B1127" s="3" t="s">
        <v>2243</v>
      </c>
      <c r="C1127" s="4">
        <f t="shared" ref="C1127:F1128" si="0">C1128</f>
        <v>0</v>
      </c>
      <c r="D1127" s="4">
        <f t="shared" si="0"/>
        <v>27474574.780000001</v>
      </c>
      <c r="E1127" s="4">
        <f t="shared" si="0"/>
        <v>27474574.780000001</v>
      </c>
      <c r="F1127" s="4">
        <f t="shared" si="0"/>
        <v>0</v>
      </c>
    </row>
    <row r="1128" spans="1:6" ht="12.75" customHeight="1" x14ac:dyDescent="0.2">
      <c r="A1128" s="3" t="s">
        <v>2244</v>
      </c>
      <c r="B1128" s="3" t="s">
        <v>2245</v>
      </c>
      <c r="C1128" s="4">
        <f t="shared" si="0"/>
        <v>0</v>
      </c>
      <c r="D1128" s="4">
        <f t="shared" si="0"/>
        <v>27474574.780000001</v>
      </c>
      <c r="E1128" s="4">
        <f t="shared" si="0"/>
        <v>27474574.780000001</v>
      </c>
      <c r="F1128" s="4">
        <f t="shared" si="0"/>
        <v>0</v>
      </c>
    </row>
    <row r="1129" spans="1:6" ht="12.75" customHeight="1" x14ac:dyDescent="0.2">
      <c r="A1129" s="3" t="s">
        <v>2246</v>
      </c>
      <c r="B1129" s="3" t="s">
        <v>2247</v>
      </c>
      <c r="C1129" s="4">
        <f>SUM(C1130:C1130)</f>
        <v>0</v>
      </c>
      <c r="D1129" s="4">
        <f>SUM(D1130:D1130)</f>
        <v>27474574.780000001</v>
      </c>
      <c r="E1129" s="4">
        <f>SUM(E1130:E1130)</f>
        <v>27474574.780000001</v>
      </c>
      <c r="F1129" s="4">
        <f>SUM(F1130:F1130)</f>
        <v>0</v>
      </c>
    </row>
    <row r="1130" spans="1:6" ht="12.75" customHeight="1" x14ac:dyDescent="0.2">
      <c r="A1130" s="3" t="s">
        <v>2248</v>
      </c>
      <c r="B1130" s="3" t="s">
        <v>2249</v>
      </c>
      <c r="C1130" s="4">
        <v>0</v>
      </c>
      <c r="D1130" s="4">
        <v>27474574.780000001</v>
      </c>
      <c r="E1130" s="4">
        <v>27474574.780000001</v>
      </c>
      <c r="F1130" s="4">
        <v>0</v>
      </c>
    </row>
    <row r="1131" spans="1:6" ht="12.75" customHeight="1" x14ac:dyDescent="0.2">
      <c r="A1131" s="3" t="s">
        <v>2250</v>
      </c>
      <c r="B1131" s="3" t="s">
        <v>2251</v>
      </c>
      <c r="C1131" s="4">
        <f>C1132+C1210+C1220+C1225+C1230</f>
        <v>0</v>
      </c>
      <c r="D1131" s="4">
        <f>D1132+D1210+D1220+D1225+D1230</f>
        <v>623427.96</v>
      </c>
      <c r="E1131" s="4">
        <f>E1132+E1210+E1220+E1225+E1230</f>
        <v>55921666.619999997</v>
      </c>
      <c r="F1131" s="4">
        <f>F1132+F1210+F1220+F1225+F1230</f>
        <v>55298238.660000004</v>
      </c>
    </row>
    <row r="1132" spans="1:6" ht="12.75" customHeight="1" x14ac:dyDescent="0.2">
      <c r="A1132" s="3" t="s">
        <v>2252</v>
      </c>
      <c r="B1132" s="3" t="s">
        <v>2253</v>
      </c>
      <c r="C1132" s="4">
        <f>C1133+C1137</f>
        <v>0</v>
      </c>
      <c r="D1132" s="4">
        <f>D1133+D1137</f>
        <v>301129.52</v>
      </c>
      <c r="E1132" s="4">
        <f>E1133+E1137</f>
        <v>29004080.43</v>
      </c>
      <c r="F1132" s="4">
        <f>F1133+F1137</f>
        <v>28702950.910000004</v>
      </c>
    </row>
    <row r="1133" spans="1:6" ht="12.75" customHeight="1" x14ac:dyDescent="0.2">
      <c r="A1133" s="3" t="s">
        <v>2254</v>
      </c>
      <c r="B1133" s="3" t="s">
        <v>2255</v>
      </c>
      <c r="C1133" s="4">
        <f>C1134</f>
        <v>0</v>
      </c>
      <c r="D1133" s="4">
        <f>D1134</f>
        <v>1043.81</v>
      </c>
      <c r="E1133" s="4">
        <f>E1134</f>
        <v>1630106.8900000001</v>
      </c>
      <c r="F1133" s="4">
        <f>F1134</f>
        <v>1629063.08</v>
      </c>
    </row>
    <row r="1134" spans="1:6" ht="12.75" customHeight="1" x14ac:dyDescent="0.2">
      <c r="A1134" s="3" t="s">
        <v>2256</v>
      </c>
      <c r="B1134" s="3" t="s">
        <v>2257</v>
      </c>
      <c r="C1134" s="4">
        <f>SUM(C1135:C1136)</f>
        <v>0</v>
      </c>
      <c r="D1134" s="4">
        <f>SUM(D1135:D1136)</f>
        <v>1043.81</v>
      </c>
      <c r="E1134" s="4">
        <f>SUM(E1135:E1136)</f>
        <v>1630106.8900000001</v>
      </c>
      <c r="F1134" s="4">
        <f>SUM(F1135:F1136)</f>
        <v>1629063.08</v>
      </c>
    </row>
    <row r="1135" spans="1:6" ht="12.75" customHeight="1" x14ac:dyDescent="0.2">
      <c r="A1135" s="3" t="s">
        <v>2258</v>
      </c>
      <c r="B1135" s="3" t="s">
        <v>2259</v>
      </c>
      <c r="C1135" s="4">
        <v>0</v>
      </c>
      <c r="D1135" s="4">
        <v>1043.81</v>
      </c>
      <c r="E1135" s="4">
        <v>1629332.84</v>
      </c>
      <c r="F1135" s="4">
        <v>1628289.03</v>
      </c>
    </row>
    <row r="1136" spans="1:6" ht="12.75" customHeight="1" x14ac:dyDescent="0.2">
      <c r="A1136" s="3" t="s">
        <v>2260</v>
      </c>
      <c r="B1136" s="3" t="s">
        <v>2261</v>
      </c>
      <c r="C1136" s="4">
        <v>0</v>
      </c>
      <c r="D1136" s="4">
        <v>0</v>
      </c>
      <c r="E1136" s="4">
        <v>774.05</v>
      </c>
      <c r="F1136" s="4">
        <v>774.05</v>
      </c>
    </row>
    <row r="1137" spans="1:6" ht="12.75" customHeight="1" x14ac:dyDescent="0.2">
      <c r="A1137" s="3" t="s">
        <v>2262</v>
      </c>
      <c r="B1137" s="3" t="s">
        <v>2263</v>
      </c>
      <c r="C1137" s="4">
        <f>C1138+C1161+C1163+C1208</f>
        <v>0</v>
      </c>
      <c r="D1137" s="4">
        <f>D1138+D1161+D1163+D1208</f>
        <v>300085.71000000002</v>
      </c>
      <c r="E1137" s="4">
        <f>E1138+E1161+E1163+E1208</f>
        <v>27373973.539999999</v>
      </c>
      <c r="F1137" s="4">
        <f>F1138+F1161+F1163+F1208</f>
        <v>27073887.830000002</v>
      </c>
    </row>
    <row r="1138" spans="1:6" ht="12.75" customHeight="1" x14ac:dyDescent="0.2">
      <c r="A1138" s="3" t="s">
        <v>2264</v>
      </c>
      <c r="B1138" s="3" t="s">
        <v>2265</v>
      </c>
      <c r="C1138" s="4">
        <f>SUM(C1139:C1160)</f>
        <v>0</v>
      </c>
      <c r="D1138" s="4">
        <f>SUM(D1139:D1160)</f>
        <v>34844.29</v>
      </c>
      <c r="E1138" s="4">
        <f>SUM(E1139:E1160)</f>
        <v>17790683.609999999</v>
      </c>
      <c r="F1138" s="4">
        <f>SUM(F1139:F1160)</f>
        <v>17755839.32</v>
      </c>
    </row>
    <row r="1139" spans="1:6" ht="12.75" customHeight="1" x14ac:dyDescent="0.2">
      <c r="A1139" s="3" t="s">
        <v>2266</v>
      </c>
      <c r="B1139" s="3" t="s">
        <v>2267</v>
      </c>
      <c r="C1139" s="4">
        <v>0</v>
      </c>
      <c r="D1139" s="4">
        <v>34593.360000000001</v>
      </c>
      <c r="E1139" s="4">
        <v>9974457.2699999996</v>
      </c>
      <c r="F1139" s="4">
        <v>9939863.9100000001</v>
      </c>
    </row>
    <row r="1140" spans="1:6" ht="12.75" customHeight="1" x14ac:dyDescent="0.2">
      <c r="A1140" s="3" t="s">
        <v>2268</v>
      </c>
      <c r="B1140" s="3" t="s">
        <v>2269</v>
      </c>
      <c r="C1140" s="4">
        <v>0</v>
      </c>
      <c r="D1140" s="4">
        <v>0</v>
      </c>
      <c r="E1140" s="4">
        <v>840060.6</v>
      </c>
      <c r="F1140" s="4">
        <v>840060.6</v>
      </c>
    </row>
    <row r="1141" spans="1:6" ht="12.75" customHeight="1" x14ac:dyDescent="0.2">
      <c r="A1141" s="3" t="s">
        <v>2270</v>
      </c>
      <c r="B1141" s="3" t="s">
        <v>2271</v>
      </c>
      <c r="C1141" s="4">
        <v>0</v>
      </c>
      <c r="D1141" s="4">
        <v>0</v>
      </c>
      <c r="E1141" s="4">
        <v>2040</v>
      </c>
      <c r="F1141" s="4">
        <v>2040</v>
      </c>
    </row>
    <row r="1142" spans="1:6" ht="12.75" customHeight="1" x14ac:dyDescent="0.2">
      <c r="A1142" s="3" t="s">
        <v>2272</v>
      </c>
      <c r="B1142" s="3" t="s">
        <v>2273</v>
      </c>
      <c r="C1142" s="4">
        <v>0</v>
      </c>
      <c r="D1142" s="4">
        <v>250.93</v>
      </c>
      <c r="E1142" s="4">
        <v>4173536.92</v>
      </c>
      <c r="F1142" s="4">
        <v>4173285.99</v>
      </c>
    </row>
    <row r="1143" spans="1:6" ht="12.75" customHeight="1" x14ac:dyDescent="0.2">
      <c r="A1143" s="3" t="s">
        <v>2274</v>
      </c>
      <c r="B1143" s="3" t="s">
        <v>2275</v>
      </c>
      <c r="C1143" s="4">
        <v>0</v>
      </c>
      <c r="D1143" s="4">
        <v>0</v>
      </c>
      <c r="E1143" s="4">
        <v>56652.56</v>
      </c>
      <c r="F1143" s="4">
        <v>56652.56</v>
      </c>
    </row>
    <row r="1144" spans="1:6" ht="12.75" customHeight="1" x14ac:dyDescent="0.2">
      <c r="A1144" s="3" t="s">
        <v>2276</v>
      </c>
      <c r="B1144" s="3" t="s">
        <v>2277</v>
      </c>
      <c r="C1144" s="4">
        <v>0</v>
      </c>
      <c r="D1144" s="4">
        <v>0</v>
      </c>
      <c r="E1144" s="4">
        <v>59108.92</v>
      </c>
      <c r="F1144" s="4">
        <v>59108.92</v>
      </c>
    </row>
    <row r="1145" spans="1:6" ht="12.75" customHeight="1" x14ac:dyDescent="0.2">
      <c r="A1145" s="3" t="s">
        <v>2278</v>
      </c>
      <c r="B1145" s="3" t="s">
        <v>2279</v>
      </c>
      <c r="C1145" s="4">
        <v>0</v>
      </c>
      <c r="D1145" s="4">
        <v>0</v>
      </c>
      <c r="E1145" s="4">
        <v>224931.25</v>
      </c>
      <c r="F1145" s="4">
        <v>224931.25</v>
      </c>
    </row>
    <row r="1146" spans="1:6" ht="12.75" customHeight="1" x14ac:dyDescent="0.2">
      <c r="A1146" s="3" t="s">
        <v>2280</v>
      </c>
      <c r="B1146" s="3" t="s">
        <v>2281</v>
      </c>
      <c r="C1146" s="4">
        <v>0</v>
      </c>
      <c r="D1146" s="4">
        <v>0</v>
      </c>
      <c r="E1146" s="4">
        <v>248176.91</v>
      </c>
      <c r="F1146" s="4">
        <v>248176.91</v>
      </c>
    </row>
    <row r="1147" spans="1:6" ht="12.75" customHeight="1" x14ac:dyDescent="0.2">
      <c r="A1147" s="3" t="s">
        <v>2282</v>
      </c>
      <c r="B1147" s="3" t="s">
        <v>2283</v>
      </c>
      <c r="C1147" s="4">
        <v>0</v>
      </c>
      <c r="D1147" s="4">
        <v>0</v>
      </c>
      <c r="E1147" s="4">
        <v>100000</v>
      </c>
      <c r="F1147" s="4">
        <v>100000</v>
      </c>
    </row>
    <row r="1148" spans="1:6" ht="12.75" customHeight="1" x14ac:dyDescent="0.2">
      <c r="A1148" s="3" t="s">
        <v>2284</v>
      </c>
      <c r="B1148" s="3" t="s">
        <v>2285</v>
      </c>
      <c r="C1148" s="4">
        <v>0</v>
      </c>
      <c r="D1148" s="4">
        <v>0</v>
      </c>
      <c r="E1148" s="4">
        <v>35000</v>
      </c>
      <c r="F1148" s="4">
        <v>35000</v>
      </c>
    </row>
    <row r="1149" spans="1:6" ht="12.75" customHeight="1" x14ac:dyDescent="0.2">
      <c r="A1149" s="3" t="s">
        <v>2286</v>
      </c>
      <c r="B1149" s="3" t="s">
        <v>2287</v>
      </c>
      <c r="C1149" s="4">
        <v>0</v>
      </c>
      <c r="D1149" s="4">
        <v>0</v>
      </c>
      <c r="E1149" s="4">
        <v>413652.86</v>
      </c>
      <c r="F1149" s="4">
        <v>413652.86</v>
      </c>
    </row>
    <row r="1150" spans="1:6" ht="12.75" customHeight="1" x14ac:dyDescent="0.2">
      <c r="A1150" s="3" t="s">
        <v>2288</v>
      </c>
      <c r="B1150" s="3" t="s">
        <v>2289</v>
      </c>
      <c r="C1150" s="4">
        <v>0</v>
      </c>
      <c r="D1150" s="4">
        <v>0</v>
      </c>
      <c r="E1150" s="4">
        <v>386728.86</v>
      </c>
      <c r="F1150" s="4">
        <v>386728.86</v>
      </c>
    </row>
    <row r="1151" spans="1:6" ht="12.75" customHeight="1" x14ac:dyDescent="0.2">
      <c r="A1151" s="3" t="s">
        <v>2290</v>
      </c>
      <c r="B1151" s="3" t="s">
        <v>2291</v>
      </c>
      <c r="C1151" s="4">
        <v>0</v>
      </c>
      <c r="D1151" s="4">
        <v>0</v>
      </c>
      <c r="E1151" s="4">
        <v>17901.27</v>
      </c>
      <c r="F1151" s="4">
        <v>17901.27</v>
      </c>
    </row>
    <row r="1152" spans="1:6" ht="12.75" customHeight="1" x14ac:dyDescent="0.2">
      <c r="A1152" s="3" t="s">
        <v>2292</v>
      </c>
      <c r="B1152" s="3" t="s">
        <v>2293</v>
      </c>
      <c r="C1152" s="4">
        <v>0</v>
      </c>
      <c r="D1152" s="4">
        <v>0</v>
      </c>
      <c r="E1152" s="4">
        <v>7513.71</v>
      </c>
      <c r="F1152" s="4">
        <v>7513.71</v>
      </c>
    </row>
    <row r="1153" spans="1:6" ht="12.75" customHeight="1" x14ac:dyDescent="0.2">
      <c r="A1153" s="3" t="s">
        <v>2294</v>
      </c>
      <c r="B1153" s="3" t="s">
        <v>2295</v>
      </c>
      <c r="C1153" s="4">
        <v>0</v>
      </c>
      <c r="D1153" s="4">
        <v>0</v>
      </c>
      <c r="E1153" s="4">
        <v>9066.6299999999992</v>
      </c>
      <c r="F1153" s="4">
        <v>9066.6299999999992</v>
      </c>
    </row>
    <row r="1154" spans="1:6" ht="12.75" customHeight="1" x14ac:dyDescent="0.2">
      <c r="A1154" s="3" t="s">
        <v>2296</v>
      </c>
      <c r="B1154" s="3" t="s">
        <v>2297</v>
      </c>
      <c r="C1154" s="4">
        <v>0</v>
      </c>
      <c r="D1154" s="4">
        <v>0</v>
      </c>
      <c r="E1154" s="4">
        <v>410240.6</v>
      </c>
      <c r="F1154" s="4">
        <v>410240.6</v>
      </c>
    </row>
    <row r="1155" spans="1:6" ht="12.75" customHeight="1" x14ac:dyDescent="0.2">
      <c r="A1155" s="3" t="s">
        <v>2298</v>
      </c>
      <c r="B1155" s="3" t="s">
        <v>2299</v>
      </c>
      <c r="C1155" s="4">
        <v>0</v>
      </c>
      <c r="D1155" s="4">
        <v>0</v>
      </c>
      <c r="E1155" s="4">
        <v>116490</v>
      </c>
      <c r="F1155" s="4">
        <v>116490</v>
      </c>
    </row>
    <row r="1156" spans="1:6" ht="12.75" customHeight="1" x14ac:dyDescent="0.2">
      <c r="A1156" s="3" t="s">
        <v>2300</v>
      </c>
      <c r="B1156" s="3" t="s">
        <v>2301</v>
      </c>
      <c r="C1156" s="4">
        <v>0</v>
      </c>
      <c r="D1156" s="4">
        <v>0</v>
      </c>
      <c r="E1156" s="4">
        <v>362340</v>
      </c>
      <c r="F1156" s="4">
        <v>362340</v>
      </c>
    </row>
    <row r="1157" spans="1:6" ht="12.75" customHeight="1" x14ac:dyDescent="0.2">
      <c r="A1157" s="3" t="s">
        <v>2302</v>
      </c>
      <c r="B1157" s="3" t="s">
        <v>2303</v>
      </c>
      <c r="C1157" s="4">
        <v>0</v>
      </c>
      <c r="D1157" s="4">
        <v>0</v>
      </c>
      <c r="E1157" s="4">
        <v>275772.75</v>
      </c>
      <c r="F1157" s="4">
        <v>275772.75</v>
      </c>
    </row>
    <row r="1158" spans="1:6" ht="12.75" customHeight="1" x14ac:dyDescent="0.2">
      <c r="A1158" s="3" t="s">
        <v>2304</v>
      </c>
      <c r="B1158" s="3" t="s">
        <v>2305</v>
      </c>
      <c r="C1158" s="4">
        <v>0</v>
      </c>
      <c r="D1158" s="4">
        <v>0</v>
      </c>
      <c r="E1158" s="4">
        <v>25755</v>
      </c>
      <c r="F1158" s="4">
        <v>25755</v>
      </c>
    </row>
    <row r="1159" spans="1:6" ht="12.75" customHeight="1" x14ac:dyDescent="0.2">
      <c r="A1159" s="3" t="s">
        <v>2306</v>
      </c>
      <c r="B1159" s="3" t="s">
        <v>2307</v>
      </c>
      <c r="C1159" s="4">
        <v>0</v>
      </c>
      <c r="D1159" s="4">
        <v>0</v>
      </c>
      <c r="E1159" s="4">
        <v>31034</v>
      </c>
      <c r="F1159" s="4">
        <v>31034</v>
      </c>
    </row>
    <row r="1160" spans="1:6" ht="12.75" customHeight="1" x14ac:dyDescent="0.2">
      <c r="A1160" s="3" t="s">
        <v>2308</v>
      </c>
      <c r="B1160" s="3" t="s">
        <v>2309</v>
      </c>
      <c r="C1160" s="4">
        <v>0</v>
      </c>
      <c r="D1160" s="4">
        <v>0</v>
      </c>
      <c r="E1160" s="4">
        <v>20223.5</v>
      </c>
      <c r="F1160" s="4">
        <v>20223.5</v>
      </c>
    </row>
    <row r="1161" spans="1:6" ht="12.75" customHeight="1" x14ac:dyDescent="0.2">
      <c r="A1161" s="3" t="s">
        <v>2310</v>
      </c>
      <c r="B1161" s="3" t="s">
        <v>2311</v>
      </c>
      <c r="C1161" s="4">
        <f>SUM(C1162:C1162)</f>
        <v>0</v>
      </c>
      <c r="D1161" s="4">
        <f>SUM(D1162:D1162)</f>
        <v>1453.13</v>
      </c>
      <c r="E1161" s="4">
        <f>SUM(E1162:E1162)</f>
        <v>0</v>
      </c>
      <c r="F1161" s="4">
        <f>SUM(F1162:F1162)</f>
        <v>-1453.13</v>
      </c>
    </row>
    <row r="1162" spans="1:6" ht="12.75" customHeight="1" x14ac:dyDescent="0.2">
      <c r="A1162" s="3" t="s">
        <v>2312</v>
      </c>
      <c r="B1162" s="3" t="s">
        <v>2313</v>
      </c>
      <c r="C1162" s="4">
        <v>0</v>
      </c>
      <c r="D1162" s="4">
        <v>1453.13</v>
      </c>
      <c r="E1162" s="4">
        <v>0</v>
      </c>
      <c r="F1162" s="4">
        <v>-1453.13</v>
      </c>
    </row>
    <row r="1163" spans="1:6" ht="12.75" customHeight="1" x14ac:dyDescent="0.2">
      <c r="A1163" s="3" t="s">
        <v>2314</v>
      </c>
      <c r="B1163" s="3" t="s">
        <v>2315</v>
      </c>
      <c r="C1163" s="4">
        <f>SUM(C1164:C1207)</f>
        <v>0</v>
      </c>
      <c r="D1163" s="4">
        <f>SUM(D1164:D1207)</f>
        <v>0.03</v>
      </c>
      <c r="E1163" s="4">
        <f>SUM(E1164:E1207)</f>
        <v>9583289.9299999997</v>
      </c>
      <c r="F1163" s="4">
        <f>SUM(F1164:F1207)</f>
        <v>9583289.9000000004</v>
      </c>
    </row>
    <row r="1164" spans="1:6" ht="12.75" customHeight="1" x14ac:dyDescent="0.2">
      <c r="A1164" s="3" t="s">
        <v>2316</v>
      </c>
      <c r="B1164" s="3" t="s">
        <v>2317</v>
      </c>
      <c r="C1164" s="4">
        <v>0</v>
      </c>
      <c r="D1164" s="4">
        <v>0</v>
      </c>
      <c r="E1164" s="4">
        <v>13397.5</v>
      </c>
      <c r="F1164" s="4">
        <v>13397.5</v>
      </c>
    </row>
    <row r="1165" spans="1:6" ht="12.75" customHeight="1" x14ac:dyDescent="0.2">
      <c r="A1165" s="3" t="s">
        <v>2318</v>
      </c>
      <c r="B1165" s="3" t="s">
        <v>2319</v>
      </c>
      <c r="C1165" s="4">
        <v>0</v>
      </c>
      <c r="D1165" s="4">
        <v>0</v>
      </c>
      <c r="E1165" s="4">
        <v>16944.330000000002</v>
      </c>
      <c r="F1165" s="4">
        <v>16944.330000000002</v>
      </c>
    </row>
    <row r="1166" spans="1:6" ht="12.75" customHeight="1" x14ac:dyDescent="0.2">
      <c r="A1166" s="3" t="s">
        <v>2320</v>
      </c>
      <c r="B1166" s="3" t="s">
        <v>2321</v>
      </c>
      <c r="C1166" s="4">
        <v>0</v>
      </c>
      <c r="D1166" s="4">
        <v>0</v>
      </c>
      <c r="E1166" s="4">
        <v>69792.92</v>
      </c>
      <c r="F1166" s="4">
        <v>69792.92</v>
      </c>
    </row>
    <row r="1167" spans="1:6" ht="12.75" customHeight="1" x14ac:dyDescent="0.2">
      <c r="A1167" s="3" t="s">
        <v>2322</v>
      </c>
      <c r="B1167" s="3" t="s">
        <v>75</v>
      </c>
      <c r="C1167" s="4">
        <v>0</v>
      </c>
      <c r="D1167" s="4">
        <v>0</v>
      </c>
      <c r="E1167" s="4">
        <v>8619.18</v>
      </c>
      <c r="F1167" s="4">
        <v>8619.18</v>
      </c>
    </row>
    <row r="1168" spans="1:6" ht="12.75" customHeight="1" x14ac:dyDescent="0.2">
      <c r="A1168" s="3" t="s">
        <v>2323</v>
      </c>
      <c r="B1168" s="3" t="s">
        <v>2324</v>
      </c>
      <c r="C1168" s="4">
        <v>0</v>
      </c>
      <c r="D1168" s="4">
        <v>0</v>
      </c>
      <c r="E1168" s="4">
        <v>13817.65</v>
      </c>
      <c r="F1168" s="4">
        <v>13817.65</v>
      </c>
    </row>
    <row r="1169" spans="1:6" ht="12.75" customHeight="1" x14ac:dyDescent="0.2">
      <c r="A1169" s="3" t="s">
        <v>2325</v>
      </c>
      <c r="B1169" s="3" t="s">
        <v>2326</v>
      </c>
      <c r="C1169" s="4">
        <v>0</v>
      </c>
      <c r="D1169" s="4">
        <v>0</v>
      </c>
      <c r="E1169" s="4">
        <v>35753.660000000003</v>
      </c>
      <c r="F1169" s="4">
        <v>35753.660000000003</v>
      </c>
    </row>
    <row r="1170" spans="1:6" ht="12.75" customHeight="1" x14ac:dyDescent="0.2">
      <c r="A1170" s="3" t="s">
        <v>2327</v>
      </c>
      <c r="B1170" s="3" t="s">
        <v>81</v>
      </c>
      <c r="C1170" s="4">
        <v>0</v>
      </c>
      <c r="D1170" s="4">
        <v>0</v>
      </c>
      <c r="E1170" s="4">
        <v>213548.51</v>
      </c>
      <c r="F1170" s="4">
        <v>213548.51</v>
      </c>
    </row>
    <row r="1171" spans="1:6" ht="12.75" customHeight="1" x14ac:dyDescent="0.2">
      <c r="A1171" s="3" t="s">
        <v>2328</v>
      </c>
      <c r="B1171" s="3" t="s">
        <v>83</v>
      </c>
      <c r="C1171" s="4">
        <v>0</v>
      </c>
      <c r="D1171" s="4">
        <v>0</v>
      </c>
      <c r="E1171" s="4">
        <v>2530.89</v>
      </c>
      <c r="F1171" s="4">
        <v>2530.89</v>
      </c>
    </row>
    <row r="1172" spans="1:6" ht="12.75" customHeight="1" x14ac:dyDescent="0.2">
      <c r="A1172" s="3" t="s">
        <v>2329</v>
      </c>
      <c r="B1172" s="3" t="s">
        <v>2330</v>
      </c>
      <c r="C1172" s="4">
        <v>0</v>
      </c>
      <c r="D1172" s="4">
        <v>0</v>
      </c>
      <c r="E1172" s="4">
        <v>109.35</v>
      </c>
      <c r="F1172" s="4">
        <v>109.35</v>
      </c>
    </row>
    <row r="1173" spans="1:6" ht="12.75" customHeight="1" x14ac:dyDescent="0.2">
      <c r="A1173" s="3" t="s">
        <v>2331</v>
      </c>
      <c r="B1173" s="3" t="s">
        <v>2332</v>
      </c>
      <c r="C1173" s="4">
        <v>0</v>
      </c>
      <c r="D1173" s="4">
        <v>0</v>
      </c>
      <c r="E1173" s="4">
        <v>1374360.93</v>
      </c>
      <c r="F1173" s="4">
        <v>1374360.93</v>
      </c>
    </row>
    <row r="1174" spans="1:6" ht="12.75" customHeight="1" x14ac:dyDescent="0.2">
      <c r="A1174" s="3" t="s">
        <v>2333</v>
      </c>
      <c r="B1174" s="3" t="s">
        <v>2334</v>
      </c>
      <c r="C1174" s="4">
        <v>0</v>
      </c>
      <c r="D1174" s="4">
        <v>0</v>
      </c>
      <c r="E1174" s="4">
        <v>123136.18</v>
      </c>
      <c r="F1174" s="4">
        <v>123136.18</v>
      </c>
    </row>
    <row r="1175" spans="1:6" ht="12.75" customHeight="1" x14ac:dyDescent="0.2">
      <c r="A1175" s="3" t="s">
        <v>2335</v>
      </c>
      <c r="B1175" s="3" t="s">
        <v>91</v>
      </c>
      <c r="C1175" s="4">
        <v>0</v>
      </c>
      <c r="D1175" s="4">
        <v>0</v>
      </c>
      <c r="E1175" s="4">
        <v>10587.18</v>
      </c>
      <c r="F1175" s="4">
        <v>10587.18</v>
      </c>
    </row>
    <row r="1176" spans="1:6" ht="12.75" customHeight="1" x14ac:dyDescent="0.2">
      <c r="A1176" s="3" t="s">
        <v>2336</v>
      </c>
      <c r="B1176" s="3" t="s">
        <v>93</v>
      </c>
      <c r="C1176" s="4">
        <v>0</v>
      </c>
      <c r="D1176" s="4">
        <v>0</v>
      </c>
      <c r="E1176" s="4">
        <v>3052.07</v>
      </c>
      <c r="F1176" s="4">
        <v>3052.07</v>
      </c>
    </row>
    <row r="1177" spans="1:6" ht="12.75" customHeight="1" x14ac:dyDescent="0.2">
      <c r="A1177" s="3" t="s">
        <v>2337</v>
      </c>
      <c r="B1177" s="3" t="s">
        <v>95</v>
      </c>
      <c r="C1177" s="4">
        <v>0</v>
      </c>
      <c r="D1177" s="4">
        <v>0</v>
      </c>
      <c r="E1177" s="4">
        <v>872352.69</v>
      </c>
      <c r="F1177" s="4">
        <v>872352.69</v>
      </c>
    </row>
    <row r="1178" spans="1:6" ht="12.75" customHeight="1" x14ac:dyDescent="0.2">
      <c r="A1178" s="3" t="s">
        <v>2338</v>
      </c>
      <c r="B1178" s="3" t="s">
        <v>2339</v>
      </c>
      <c r="C1178" s="4">
        <v>0</v>
      </c>
      <c r="D1178" s="4">
        <v>0.03</v>
      </c>
      <c r="E1178" s="4">
        <v>22922.53</v>
      </c>
      <c r="F1178" s="4">
        <v>22922.5</v>
      </c>
    </row>
    <row r="1179" spans="1:6" ht="12.75" customHeight="1" x14ac:dyDescent="0.2">
      <c r="A1179" s="3" t="s">
        <v>2340</v>
      </c>
      <c r="B1179" s="3" t="s">
        <v>99</v>
      </c>
      <c r="C1179" s="4">
        <v>0</v>
      </c>
      <c r="D1179" s="4">
        <v>0</v>
      </c>
      <c r="E1179" s="4">
        <v>45833.22</v>
      </c>
      <c r="F1179" s="4">
        <v>45833.22</v>
      </c>
    </row>
    <row r="1180" spans="1:6" ht="12.75" customHeight="1" x14ac:dyDescent="0.2">
      <c r="A1180" s="3" t="s">
        <v>2341</v>
      </c>
      <c r="B1180" s="3" t="s">
        <v>2342</v>
      </c>
      <c r="C1180" s="4">
        <v>0</v>
      </c>
      <c r="D1180" s="4">
        <v>0</v>
      </c>
      <c r="E1180" s="4">
        <v>1220931.23</v>
      </c>
      <c r="F1180" s="4">
        <v>1220931.23</v>
      </c>
    </row>
    <row r="1181" spans="1:6" ht="12.75" customHeight="1" x14ac:dyDescent="0.2">
      <c r="A1181" s="3" t="s">
        <v>2343</v>
      </c>
      <c r="B1181" s="3" t="s">
        <v>2344</v>
      </c>
      <c r="C1181" s="4">
        <v>0</v>
      </c>
      <c r="D1181" s="4">
        <v>0</v>
      </c>
      <c r="E1181" s="4">
        <v>442.5</v>
      </c>
      <c r="F1181" s="4">
        <v>442.5</v>
      </c>
    </row>
    <row r="1182" spans="1:6" ht="12.75" customHeight="1" x14ac:dyDescent="0.2">
      <c r="A1182" s="3" t="s">
        <v>2345</v>
      </c>
      <c r="B1182" s="3" t="s">
        <v>2346</v>
      </c>
      <c r="C1182" s="4">
        <v>0</v>
      </c>
      <c r="D1182" s="4">
        <v>0</v>
      </c>
      <c r="E1182" s="4">
        <v>8946.35</v>
      </c>
      <c r="F1182" s="4">
        <v>8946.35</v>
      </c>
    </row>
    <row r="1183" spans="1:6" ht="12.75" customHeight="1" x14ac:dyDescent="0.2">
      <c r="A1183" s="3" t="s">
        <v>2347</v>
      </c>
      <c r="B1183" s="3" t="s">
        <v>103</v>
      </c>
      <c r="C1183" s="4">
        <v>0</v>
      </c>
      <c r="D1183" s="4">
        <v>0</v>
      </c>
      <c r="E1183" s="4">
        <v>41688.49</v>
      </c>
      <c r="F1183" s="4">
        <v>41688.49</v>
      </c>
    </row>
    <row r="1184" spans="1:6" ht="12.75" customHeight="1" x14ac:dyDescent="0.2">
      <c r="A1184" s="3" t="s">
        <v>2348</v>
      </c>
      <c r="B1184" s="3" t="s">
        <v>105</v>
      </c>
      <c r="C1184" s="4">
        <v>0</v>
      </c>
      <c r="D1184" s="4">
        <v>0</v>
      </c>
      <c r="E1184" s="4">
        <v>1740.43</v>
      </c>
      <c r="F1184" s="4">
        <v>1740.43</v>
      </c>
    </row>
    <row r="1185" spans="1:6" ht="12.75" customHeight="1" x14ac:dyDescent="0.2">
      <c r="A1185" s="3" t="s">
        <v>2349</v>
      </c>
      <c r="B1185" s="3" t="s">
        <v>107</v>
      </c>
      <c r="C1185" s="4">
        <v>0</v>
      </c>
      <c r="D1185" s="4">
        <v>0</v>
      </c>
      <c r="E1185" s="4">
        <v>11100.81</v>
      </c>
      <c r="F1185" s="4">
        <v>11100.81</v>
      </c>
    </row>
    <row r="1186" spans="1:6" ht="12.75" customHeight="1" x14ac:dyDescent="0.2">
      <c r="A1186" s="3" t="s">
        <v>2350</v>
      </c>
      <c r="B1186" s="3" t="s">
        <v>125</v>
      </c>
      <c r="C1186" s="4">
        <v>0</v>
      </c>
      <c r="D1186" s="4">
        <v>0</v>
      </c>
      <c r="E1186" s="4">
        <v>12866.32</v>
      </c>
      <c r="F1186" s="4">
        <v>12866.32</v>
      </c>
    </row>
    <row r="1187" spans="1:6" ht="12.75" customHeight="1" x14ac:dyDescent="0.2">
      <c r="A1187" s="3" t="s">
        <v>2351</v>
      </c>
      <c r="B1187" s="3" t="s">
        <v>111</v>
      </c>
      <c r="C1187" s="4">
        <v>0</v>
      </c>
      <c r="D1187" s="4">
        <v>0</v>
      </c>
      <c r="E1187" s="4">
        <v>35943.08</v>
      </c>
      <c r="F1187" s="4">
        <v>35943.08</v>
      </c>
    </row>
    <row r="1188" spans="1:6" ht="12.75" customHeight="1" x14ac:dyDescent="0.2">
      <c r="A1188" s="3" t="s">
        <v>2352</v>
      </c>
      <c r="B1188" s="3" t="s">
        <v>115</v>
      </c>
      <c r="C1188" s="4">
        <v>0</v>
      </c>
      <c r="D1188" s="4">
        <v>0</v>
      </c>
      <c r="E1188" s="4">
        <v>13362.27</v>
      </c>
      <c r="F1188" s="4">
        <v>13362.27</v>
      </c>
    </row>
    <row r="1189" spans="1:6" ht="12.75" customHeight="1" x14ac:dyDescent="0.2">
      <c r="A1189" s="3" t="s">
        <v>2353</v>
      </c>
      <c r="B1189" s="3" t="s">
        <v>117</v>
      </c>
      <c r="C1189" s="4">
        <v>0</v>
      </c>
      <c r="D1189" s="4">
        <v>0</v>
      </c>
      <c r="E1189" s="4">
        <v>12666.07</v>
      </c>
      <c r="F1189" s="4">
        <v>12666.07</v>
      </c>
    </row>
    <row r="1190" spans="1:6" ht="12.75" customHeight="1" x14ac:dyDescent="0.2">
      <c r="A1190" s="3" t="s">
        <v>2354</v>
      </c>
      <c r="B1190" s="3" t="s">
        <v>131</v>
      </c>
      <c r="C1190" s="4">
        <v>0</v>
      </c>
      <c r="D1190" s="4">
        <v>0</v>
      </c>
      <c r="E1190" s="4">
        <v>8506.0300000000007</v>
      </c>
      <c r="F1190" s="4">
        <v>8506.0300000000007</v>
      </c>
    </row>
    <row r="1191" spans="1:6" ht="12.75" customHeight="1" x14ac:dyDescent="0.2">
      <c r="A1191" s="3" t="s">
        <v>2355</v>
      </c>
      <c r="B1191" s="3" t="s">
        <v>2356</v>
      </c>
      <c r="C1191" s="4">
        <v>0</v>
      </c>
      <c r="D1191" s="4">
        <v>0</v>
      </c>
      <c r="E1191" s="4">
        <v>5589.79</v>
      </c>
      <c r="F1191" s="4">
        <v>5589.79</v>
      </c>
    </row>
    <row r="1192" spans="1:6" ht="12.75" customHeight="1" x14ac:dyDescent="0.2">
      <c r="A1192" s="3" t="s">
        <v>2357</v>
      </c>
      <c r="B1192" s="3" t="s">
        <v>2358</v>
      </c>
      <c r="C1192" s="4">
        <v>0</v>
      </c>
      <c r="D1192" s="4">
        <v>0</v>
      </c>
      <c r="E1192" s="4">
        <v>3011532.78</v>
      </c>
      <c r="F1192" s="4">
        <v>3011532.78</v>
      </c>
    </row>
    <row r="1193" spans="1:6" ht="12.75" customHeight="1" x14ac:dyDescent="0.2">
      <c r="A1193" s="3" t="s">
        <v>2359</v>
      </c>
      <c r="B1193" s="3" t="s">
        <v>127</v>
      </c>
      <c r="C1193" s="4">
        <v>0</v>
      </c>
      <c r="D1193" s="4">
        <v>0</v>
      </c>
      <c r="E1193" s="4">
        <v>58739.12</v>
      </c>
      <c r="F1193" s="4">
        <v>58739.12</v>
      </c>
    </row>
    <row r="1194" spans="1:6" ht="12.75" customHeight="1" x14ac:dyDescent="0.2">
      <c r="A1194" s="3" t="s">
        <v>2360</v>
      </c>
      <c r="B1194" s="3" t="s">
        <v>135</v>
      </c>
      <c r="C1194" s="4">
        <v>0</v>
      </c>
      <c r="D1194" s="4">
        <v>0</v>
      </c>
      <c r="E1194" s="4">
        <v>1098.2</v>
      </c>
      <c r="F1194" s="4">
        <v>1098.2</v>
      </c>
    </row>
    <row r="1195" spans="1:6" ht="12.75" customHeight="1" x14ac:dyDescent="0.2">
      <c r="A1195" s="3" t="s">
        <v>2361</v>
      </c>
      <c r="B1195" s="3" t="s">
        <v>113</v>
      </c>
      <c r="C1195" s="4">
        <v>0</v>
      </c>
      <c r="D1195" s="4">
        <v>0</v>
      </c>
      <c r="E1195" s="4">
        <v>2879.26</v>
      </c>
      <c r="F1195" s="4">
        <v>2879.26</v>
      </c>
    </row>
    <row r="1196" spans="1:6" ht="12.75" customHeight="1" x14ac:dyDescent="0.2">
      <c r="A1196" s="3" t="s">
        <v>2362</v>
      </c>
      <c r="B1196" s="3" t="s">
        <v>129</v>
      </c>
      <c r="C1196" s="4">
        <v>0</v>
      </c>
      <c r="D1196" s="4">
        <v>0</v>
      </c>
      <c r="E1196" s="4">
        <v>2400</v>
      </c>
      <c r="F1196" s="4">
        <v>2400</v>
      </c>
    </row>
    <row r="1197" spans="1:6" ht="12.75" customHeight="1" x14ac:dyDescent="0.2">
      <c r="A1197" s="3" t="s">
        <v>2363</v>
      </c>
      <c r="B1197" s="3" t="s">
        <v>133</v>
      </c>
      <c r="C1197" s="4">
        <v>0</v>
      </c>
      <c r="D1197" s="4">
        <v>0</v>
      </c>
      <c r="E1197" s="4">
        <v>60296.44</v>
      </c>
      <c r="F1197" s="4">
        <v>60296.44</v>
      </c>
    </row>
    <row r="1198" spans="1:6" ht="12.75" customHeight="1" x14ac:dyDescent="0.2">
      <c r="A1198" s="3" t="s">
        <v>2364</v>
      </c>
      <c r="B1198" s="3" t="s">
        <v>137</v>
      </c>
      <c r="C1198" s="4">
        <v>0</v>
      </c>
      <c r="D1198" s="4">
        <v>0</v>
      </c>
      <c r="E1198" s="4">
        <v>975.46</v>
      </c>
      <c r="F1198" s="4">
        <v>975.46</v>
      </c>
    </row>
    <row r="1199" spans="1:6" ht="12.75" customHeight="1" x14ac:dyDescent="0.2">
      <c r="A1199" s="3" t="s">
        <v>2365</v>
      </c>
      <c r="B1199" s="3" t="s">
        <v>139</v>
      </c>
      <c r="C1199" s="4">
        <v>0</v>
      </c>
      <c r="D1199" s="4">
        <v>0</v>
      </c>
      <c r="E1199" s="4">
        <v>2011.5</v>
      </c>
      <c r="F1199" s="4">
        <v>2011.5</v>
      </c>
    </row>
    <row r="1200" spans="1:6" ht="12.75" customHeight="1" x14ac:dyDescent="0.2">
      <c r="A1200" s="3" t="s">
        <v>2366</v>
      </c>
      <c r="B1200" s="3" t="s">
        <v>141</v>
      </c>
      <c r="C1200" s="4">
        <v>0</v>
      </c>
      <c r="D1200" s="4">
        <v>0</v>
      </c>
      <c r="E1200" s="4">
        <v>11547.04</v>
      </c>
      <c r="F1200" s="4">
        <v>11547.04</v>
      </c>
    </row>
    <row r="1201" spans="1:6" ht="12.75" customHeight="1" x14ac:dyDescent="0.2">
      <c r="A1201" s="3" t="s">
        <v>2367</v>
      </c>
      <c r="B1201" s="3" t="s">
        <v>143</v>
      </c>
      <c r="C1201" s="4">
        <v>0</v>
      </c>
      <c r="D1201" s="4">
        <v>0</v>
      </c>
      <c r="E1201" s="4">
        <v>1775497.93</v>
      </c>
      <c r="F1201" s="4">
        <v>1775497.93</v>
      </c>
    </row>
    <row r="1202" spans="1:6" ht="12.75" customHeight="1" x14ac:dyDescent="0.2">
      <c r="A1202" s="3" t="s">
        <v>2368</v>
      </c>
      <c r="B1202" s="3" t="s">
        <v>147</v>
      </c>
      <c r="C1202" s="4">
        <v>0</v>
      </c>
      <c r="D1202" s="4">
        <v>0</v>
      </c>
      <c r="E1202" s="4">
        <v>169323.01</v>
      </c>
      <c r="F1202" s="4">
        <v>169323.01</v>
      </c>
    </row>
    <row r="1203" spans="1:6" ht="12.75" customHeight="1" x14ac:dyDescent="0.2">
      <c r="A1203" s="3" t="s">
        <v>2369</v>
      </c>
      <c r="B1203" s="3" t="s">
        <v>149</v>
      </c>
      <c r="C1203" s="4">
        <v>0</v>
      </c>
      <c r="D1203" s="4">
        <v>0</v>
      </c>
      <c r="E1203" s="4">
        <v>2244.67</v>
      </c>
      <c r="F1203" s="4">
        <v>2244.67</v>
      </c>
    </row>
    <row r="1204" spans="1:6" ht="12.75" customHeight="1" x14ac:dyDescent="0.2">
      <c r="A1204" s="3" t="s">
        <v>2370</v>
      </c>
      <c r="B1204" s="3" t="s">
        <v>151</v>
      </c>
      <c r="C1204" s="4">
        <v>0</v>
      </c>
      <c r="D1204" s="4">
        <v>0</v>
      </c>
      <c r="E1204" s="4">
        <v>155478.85999999999</v>
      </c>
      <c r="F1204" s="4">
        <v>155478.85999999999</v>
      </c>
    </row>
    <row r="1205" spans="1:6" ht="12.75" customHeight="1" x14ac:dyDescent="0.2">
      <c r="A1205" s="3" t="s">
        <v>2371</v>
      </c>
      <c r="B1205" s="3" t="s">
        <v>153</v>
      </c>
      <c r="C1205" s="4">
        <v>0</v>
      </c>
      <c r="D1205" s="4">
        <v>0</v>
      </c>
      <c r="E1205" s="4">
        <v>36090.089999999997</v>
      </c>
      <c r="F1205" s="4">
        <v>36090.089999999997</v>
      </c>
    </row>
    <row r="1206" spans="1:6" ht="12.75" customHeight="1" x14ac:dyDescent="0.2">
      <c r="A1206" s="3" t="s">
        <v>2372</v>
      </c>
      <c r="B1206" s="3" t="s">
        <v>155</v>
      </c>
      <c r="C1206" s="4">
        <v>0</v>
      </c>
      <c r="D1206" s="4">
        <v>0</v>
      </c>
      <c r="E1206" s="4">
        <v>2333.41</v>
      </c>
      <c r="F1206" s="4">
        <v>2333.41</v>
      </c>
    </row>
    <row r="1207" spans="1:6" ht="12.75" customHeight="1" x14ac:dyDescent="0.2">
      <c r="A1207" s="3" t="s">
        <v>2373</v>
      </c>
      <c r="B1207" s="3" t="s">
        <v>157</v>
      </c>
      <c r="C1207" s="4">
        <v>0</v>
      </c>
      <c r="D1207" s="4">
        <v>0</v>
      </c>
      <c r="E1207" s="4">
        <v>90300</v>
      </c>
      <c r="F1207" s="4">
        <v>90300</v>
      </c>
    </row>
    <row r="1208" spans="1:6" ht="12.75" customHeight="1" x14ac:dyDescent="0.2">
      <c r="A1208" s="3" t="s">
        <v>2374</v>
      </c>
      <c r="B1208" s="3" t="s">
        <v>2375</v>
      </c>
      <c r="C1208" s="4">
        <f>SUM(C1209:C1209)</f>
        <v>0</v>
      </c>
      <c r="D1208" s="4">
        <f>SUM(D1209:D1209)</f>
        <v>263788.26</v>
      </c>
      <c r="E1208" s="4">
        <f>SUM(E1209:E1209)</f>
        <v>0</v>
      </c>
      <c r="F1208" s="4">
        <f>SUM(F1209:F1209)</f>
        <v>-263788.26</v>
      </c>
    </row>
    <row r="1209" spans="1:6" ht="12.75" customHeight="1" x14ac:dyDescent="0.2">
      <c r="A1209" s="3" t="s">
        <v>2376</v>
      </c>
      <c r="B1209" s="3" t="s">
        <v>2377</v>
      </c>
      <c r="C1209" s="4">
        <v>0</v>
      </c>
      <c r="D1209" s="4">
        <v>263788.26</v>
      </c>
      <c r="E1209" s="4">
        <v>0</v>
      </c>
      <c r="F1209" s="4">
        <v>-263788.26</v>
      </c>
    </row>
    <row r="1210" spans="1:6" ht="12.75" customHeight="1" x14ac:dyDescent="0.2">
      <c r="A1210" s="3" t="s">
        <v>2378</v>
      </c>
      <c r="B1210" s="3" t="s">
        <v>2379</v>
      </c>
      <c r="C1210" s="4">
        <f t="shared" ref="C1210:F1211" si="1">C1211</f>
        <v>0</v>
      </c>
      <c r="D1210" s="4">
        <f t="shared" si="1"/>
        <v>1</v>
      </c>
      <c r="E1210" s="4">
        <f t="shared" si="1"/>
        <v>25144094.719999999</v>
      </c>
      <c r="F1210" s="4">
        <f t="shared" si="1"/>
        <v>25144093.719999999</v>
      </c>
    </row>
    <row r="1211" spans="1:6" ht="12.75" customHeight="1" x14ac:dyDescent="0.2">
      <c r="A1211" s="3" t="s">
        <v>2380</v>
      </c>
      <c r="B1211" s="3" t="s">
        <v>2381</v>
      </c>
      <c r="C1211" s="4">
        <f t="shared" si="1"/>
        <v>0</v>
      </c>
      <c r="D1211" s="4">
        <f t="shared" si="1"/>
        <v>1</v>
      </c>
      <c r="E1211" s="4">
        <f t="shared" si="1"/>
        <v>25144094.719999999</v>
      </c>
      <c r="F1211" s="4">
        <f t="shared" si="1"/>
        <v>25144093.719999999</v>
      </c>
    </row>
    <row r="1212" spans="1:6" ht="12.75" customHeight="1" x14ac:dyDescent="0.2">
      <c r="A1212" s="3" t="s">
        <v>2382</v>
      </c>
      <c r="B1212" s="3" t="s">
        <v>2383</v>
      </c>
      <c r="C1212" s="4">
        <f>SUM(C1213:C1219)</f>
        <v>0</v>
      </c>
      <c r="D1212" s="4">
        <f>SUM(D1213:D1219)</f>
        <v>1</v>
      </c>
      <c r="E1212" s="4">
        <f>SUM(E1213:E1219)</f>
        <v>25144094.719999999</v>
      </c>
      <c r="F1212" s="4">
        <f>SUM(F1213:F1219)</f>
        <v>25144093.719999999</v>
      </c>
    </row>
    <row r="1213" spans="1:6" ht="12.75" customHeight="1" x14ac:dyDescent="0.2">
      <c r="A1213" s="3" t="s">
        <v>2384</v>
      </c>
      <c r="B1213" s="3" t="s">
        <v>2385</v>
      </c>
      <c r="C1213" s="4">
        <v>0</v>
      </c>
      <c r="D1213" s="4">
        <v>0</v>
      </c>
      <c r="E1213" s="4">
        <v>572300</v>
      </c>
      <c r="F1213" s="4">
        <v>572300</v>
      </c>
    </row>
    <row r="1214" spans="1:6" ht="12.75" customHeight="1" x14ac:dyDescent="0.2">
      <c r="A1214" s="3" t="s">
        <v>2386</v>
      </c>
      <c r="B1214" s="3" t="s">
        <v>2387</v>
      </c>
      <c r="C1214" s="4">
        <v>0</v>
      </c>
      <c r="D1214" s="4">
        <v>0</v>
      </c>
      <c r="E1214" s="4">
        <v>351383.24</v>
      </c>
      <c r="F1214" s="4">
        <v>351383.24</v>
      </c>
    </row>
    <row r="1215" spans="1:6" ht="12.75" customHeight="1" x14ac:dyDescent="0.2">
      <c r="A1215" s="3" t="s">
        <v>2388</v>
      </c>
      <c r="B1215" s="3" t="s">
        <v>2389</v>
      </c>
      <c r="C1215" s="4">
        <v>0</v>
      </c>
      <c r="D1215" s="4">
        <v>0</v>
      </c>
      <c r="E1215" s="4">
        <v>208103.5</v>
      </c>
      <c r="F1215" s="4">
        <v>208103.5</v>
      </c>
    </row>
    <row r="1216" spans="1:6" ht="12.75" customHeight="1" x14ac:dyDescent="0.2">
      <c r="A1216" s="3" t="s">
        <v>2390</v>
      </c>
      <c r="B1216" s="3" t="s">
        <v>2391</v>
      </c>
      <c r="C1216" s="4">
        <v>0</v>
      </c>
      <c r="D1216" s="4">
        <v>0</v>
      </c>
      <c r="E1216" s="4">
        <v>5146891.47</v>
      </c>
      <c r="F1216" s="4">
        <v>5146891.47</v>
      </c>
    </row>
    <row r="1217" spans="1:6" ht="12.75" customHeight="1" x14ac:dyDescent="0.2">
      <c r="A1217" s="3" t="s">
        <v>2392</v>
      </c>
      <c r="B1217" s="3" t="s">
        <v>2393</v>
      </c>
      <c r="C1217" s="4">
        <v>0</v>
      </c>
      <c r="D1217" s="4">
        <v>0</v>
      </c>
      <c r="E1217" s="4">
        <v>3820419.33</v>
      </c>
      <c r="F1217" s="4">
        <v>3820419.33</v>
      </c>
    </row>
    <row r="1218" spans="1:6" ht="12.75" customHeight="1" x14ac:dyDescent="0.2">
      <c r="A1218" s="3" t="s">
        <v>2394</v>
      </c>
      <c r="B1218" s="3" t="s">
        <v>2395</v>
      </c>
      <c r="C1218" s="4">
        <v>0</v>
      </c>
      <c r="D1218" s="4">
        <v>0</v>
      </c>
      <c r="E1218" s="4">
        <v>14904197.18</v>
      </c>
      <c r="F1218" s="4">
        <v>14904197.18</v>
      </c>
    </row>
    <row r="1219" spans="1:6" ht="12.75" customHeight="1" x14ac:dyDescent="0.2">
      <c r="A1219" s="3" t="s">
        <v>2396</v>
      </c>
      <c r="B1219" s="3" t="s">
        <v>2397</v>
      </c>
      <c r="C1219" s="4">
        <v>0</v>
      </c>
      <c r="D1219" s="4">
        <v>1</v>
      </c>
      <c r="E1219" s="4">
        <v>140800</v>
      </c>
      <c r="F1219" s="4">
        <v>140799</v>
      </c>
    </row>
    <row r="1220" spans="1:6" ht="12.75" customHeight="1" x14ac:dyDescent="0.2">
      <c r="A1220" s="3" t="s">
        <v>2398</v>
      </c>
      <c r="B1220" s="3" t="s">
        <v>2399</v>
      </c>
      <c r="C1220" s="4">
        <f t="shared" ref="C1220:F1221" si="2">C1221</f>
        <v>0</v>
      </c>
      <c r="D1220" s="4">
        <f t="shared" si="2"/>
        <v>322285.44</v>
      </c>
      <c r="E1220" s="4">
        <f t="shared" si="2"/>
        <v>726499.62</v>
      </c>
      <c r="F1220" s="4">
        <f t="shared" si="2"/>
        <v>404214.18</v>
      </c>
    </row>
    <row r="1221" spans="1:6" ht="12.75" customHeight="1" x14ac:dyDescent="0.2">
      <c r="A1221" s="3" t="s">
        <v>2400</v>
      </c>
      <c r="B1221" s="3" t="s">
        <v>2399</v>
      </c>
      <c r="C1221" s="4">
        <f t="shared" si="2"/>
        <v>0</v>
      </c>
      <c r="D1221" s="4">
        <f t="shared" si="2"/>
        <v>322285.44</v>
      </c>
      <c r="E1221" s="4">
        <f t="shared" si="2"/>
        <v>726499.62</v>
      </c>
      <c r="F1221" s="4">
        <f t="shared" si="2"/>
        <v>404214.18</v>
      </c>
    </row>
    <row r="1222" spans="1:6" ht="12.75" customHeight="1" x14ac:dyDescent="0.2">
      <c r="A1222" s="3" t="s">
        <v>2401</v>
      </c>
      <c r="B1222" s="3" t="s">
        <v>2402</v>
      </c>
      <c r="C1222" s="4">
        <f>SUM(C1223:C1224)</f>
        <v>0</v>
      </c>
      <c r="D1222" s="4">
        <f>SUM(D1223:D1224)</f>
        <v>322285.44</v>
      </c>
      <c r="E1222" s="4">
        <f>SUM(E1223:E1224)</f>
        <v>726499.62</v>
      </c>
      <c r="F1222" s="4">
        <f>SUM(F1223:F1224)</f>
        <v>404214.18</v>
      </c>
    </row>
    <row r="1223" spans="1:6" ht="12.75" customHeight="1" x14ac:dyDescent="0.2">
      <c r="A1223" s="3" t="s">
        <v>2403</v>
      </c>
      <c r="B1223" s="3" t="s">
        <v>2404</v>
      </c>
      <c r="C1223" s="4">
        <v>0</v>
      </c>
      <c r="D1223" s="4">
        <v>322285.44</v>
      </c>
      <c r="E1223" s="4">
        <v>326495.7</v>
      </c>
      <c r="F1223" s="4">
        <v>4210.26</v>
      </c>
    </row>
    <row r="1224" spans="1:6" ht="12.75" customHeight="1" x14ac:dyDescent="0.2">
      <c r="A1224" s="3" t="s">
        <v>2405</v>
      </c>
      <c r="B1224" s="3" t="s">
        <v>2406</v>
      </c>
      <c r="C1224" s="4">
        <v>0</v>
      </c>
      <c r="D1224" s="4">
        <v>0</v>
      </c>
      <c r="E1224" s="4">
        <v>400003.92</v>
      </c>
      <c r="F1224" s="4">
        <v>400003.92</v>
      </c>
    </row>
    <row r="1225" spans="1:6" ht="12.75" customHeight="1" x14ac:dyDescent="0.2">
      <c r="A1225" s="3" t="s">
        <v>2407</v>
      </c>
      <c r="B1225" s="3" t="s">
        <v>2408</v>
      </c>
      <c r="C1225" s="4">
        <f t="shared" ref="C1225:F1226" si="3">C1226</f>
        <v>0</v>
      </c>
      <c r="D1225" s="4">
        <f t="shared" si="3"/>
        <v>0</v>
      </c>
      <c r="E1225" s="4">
        <f t="shared" si="3"/>
        <v>37028.35</v>
      </c>
      <c r="F1225" s="4">
        <f t="shared" si="3"/>
        <v>37028.35</v>
      </c>
    </row>
    <row r="1226" spans="1:6" ht="12.75" customHeight="1" x14ac:dyDescent="0.2">
      <c r="A1226" s="3" t="s">
        <v>2409</v>
      </c>
      <c r="B1226" s="3" t="s">
        <v>2408</v>
      </c>
      <c r="C1226" s="4">
        <f t="shared" si="3"/>
        <v>0</v>
      </c>
      <c r="D1226" s="4">
        <f t="shared" si="3"/>
        <v>0</v>
      </c>
      <c r="E1226" s="4">
        <f t="shared" si="3"/>
        <v>37028.35</v>
      </c>
      <c r="F1226" s="4">
        <f t="shared" si="3"/>
        <v>37028.35</v>
      </c>
    </row>
    <row r="1227" spans="1:6" ht="12.75" customHeight="1" x14ac:dyDescent="0.2">
      <c r="A1227" s="3" t="s">
        <v>2410</v>
      </c>
      <c r="B1227" s="3" t="s">
        <v>2411</v>
      </c>
      <c r="C1227" s="4">
        <f>SUM(C1228:C1229)</f>
        <v>0</v>
      </c>
      <c r="D1227" s="4">
        <f>SUM(D1228:D1229)</f>
        <v>0</v>
      </c>
      <c r="E1227" s="4">
        <f>SUM(E1228:E1229)</f>
        <v>37028.35</v>
      </c>
      <c r="F1227" s="4">
        <f>SUM(F1228:F1229)</f>
        <v>37028.35</v>
      </c>
    </row>
    <row r="1228" spans="1:6" ht="12.75" customHeight="1" x14ac:dyDescent="0.2">
      <c r="A1228" s="3" t="s">
        <v>2412</v>
      </c>
      <c r="B1228" s="3" t="s">
        <v>2413</v>
      </c>
      <c r="C1228" s="4">
        <v>0</v>
      </c>
      <c r="D1228" s="4">
        <v>0</v>
      </c>
      <c r="E1228" s="4">
        <v>295</v>
      </c>
      <c r="F1228" s="4">
        <v>295</v>
      </c>
    </row>
    <row r="1229" spans="1:6" ht="12.75" customHeight="1" x14ac:dyDescent="0.2">
      <c r="A1229" s="3" t="s">
        <v>2414</v>
      </c>
      <c r="B1229" s="3" t="s">
        <v>2415</v>
      </c>
      <c r="C1229" s="4">
        <v>0</v>
      </c>
      <c r="D1229" s="4">
        <v>0</v>
      </c>
      <c r="E1229" s="4">
        <v>36733.35</v>
      </c>
      <c r="F1229" s="4">
        <v>36733.35</v>
      </c>
    </row>
    <row r="1230" spans="1:6" ht="12.75" customHeight="1" x14ac:dyDescent="0.2">
      <c r="A1230" s="3" t="s">
        <v>2416</v>
      </c>
      <c r="B1230" s="3" t="s">
        <v>2417</v>
      </c>
      <c r="C1230" s="4">
        <f t="shared" ref="C1230:F1231" si="4">C1231</f>
        <v>0</v>
      </c>
      <c r="D1230" s="4">
        <f t="shared" si="4"/>
        <v>12</v>
      </c>
      <c r="E1230" s="4">
        <f t="shared" si="4"/>
        <v>1009963.5</v>
      </c>
      <c r="F1230" s="4">
        <f t="shared" si="4"/>
        <v>1009951.5</v>
      </c>
    </row>
    <row r="1231" spans="1:6" ht="12.75" customHeight="1" x14ac:dyDescent="0.2">
      <c r="A1231" s="3" t="s">
        <v>2418</v>
      </c>
      <c r="B1231" s="3" t="s">
        <v>2419</v>
      </c>
      <c r="C1231" s="4">
        <f t="shared" si="4"/>
        <v>0</v>
      </c>
      <c r="D1231" s="4">
        <f t="shared" si="4"/>
        <v>12</v>
      </c>
      <c r="E1231" s="4">
        <f t="shared" si="4"/>
        <v>1009963.5</v>
      </c>
      <c r="F1231" s="4">
        <f t="shared" si="4"/>
        <v>1009951.5</v>
      </c>
    </row>
    <row r="1232" spans="1:6" ht="12.75" customHeight="1" x14ac:dyDescent="0.2">
      <c r="A1232" s="3" t="s">
        <v>2420</v>
      </c>
      <c r="B1232" s="3" t="s">
        <v>2421</v>
      </c>
      <c r="C1232" s="4">
        <f>SUM(C1233:C1236)</f>
        <v>0</v>
      </c>
      <c r="D1232" s="4">
        <f>SUM(D1233:D1236)</f>
        <v>12</v>
      </c>
      <c r="E1232" s="4">
        <f>SUM(E1233:E1236)</f>
        <v>1009963.5</v>
      </c>
      <c r="F1232" s="4">
        <f>SUM(F1233:F1236)</f>
        <v>1009951.5</v>
      </c>
    </row>
    <row r="1233" spans="1:6" ht="12.75" customHeight="1" x14ac:dyDescent="0.2">
      <c r="A1233" s="3" t="s">
        <v>2422</v>
      </c>
      <c r="B1233" s="3" t="s">
        <v>2423</v>
      </c>
      <c r="C1233" s="4">
        <v>0</v>
      </c>
      <c r="D1233" s="4">
        <v>0</v>
      </c>
      <c r="E1233" s="4">
        <v>89145.05</v>
      </c>
      <c r="F1233" s="4">
        <v>89145.05</v>
      </c>
    </row>
    <row r="1234" spans="1:6" ht="12.75" customHeight="1" x14ac:dyDescent="0.2">
      <c r="A1234" s="3" t="s">
        <v>2424</v>
      </c>
      <c r="B1234" s="3" t="s">
        <v>2425</v>
      </c>
      <c r="C1234" s="4">
        <v>0</v>
      </c>
      <c r="D1234" s="4">
        <v>12</v>
      </c>
      <c r="E1234" s="4">
        <v>13810.94</v>
      </c>
      <c r="F1234" s="4">
        <v>13798.94</v>
      </c>
    </row>
    <row r="1235" spans="1:6" ht="12.75" customHeight="1" x14ac:dyDescent="0.2">
      <c r="A1235" s="3" t="s">
        <v>2426</v>
      </c>
      <c r="B1235" s="3" t="s">
        <v>2427</v>
      </c>
      <c r="C1235" s="4">
        <v>0</v>
      </c>
      <c r="D1235" s="4">
        <v>0</v>
      </c>
      <c r="E1235" s="4">
        <v>2042.04</v>
      </c>
      <c r="F1235" s="4">
        <v>2042.04</v>
      </c>
    </row>
    <row r="1236" spans="1:6" ht="12.75" customHeight="1" x14ac:dyDescent="0.2">
      <c r="A1236" s="3" t="s">
        <v>2428</v>
      </c>
      <c r="B1236" s="3" t="s">
        <v>2429</v>
      </c>
      <c r="C1236" s="4">
        <v>0</v>
      </c>
      <c r="D1236" s="4">
        <v>0</v>
      </c>
      <c r="E1236" s="4">
        <v>904965.47</v>
      </c>
      <c r="F1236" s="4">
        <v>904965.47</v>
      </c>
    </row>
    <row r="1237" spans="1:6" ht="12.75" customHeight="1" x14ac:dyDescent="0.2">
      <c r="A1237" s="3" t="s">
        <v>2430</v>
      </c>
      <c r="B1237" s="3" t="s">
        <v>2431</v>
      </c>
      <c r="C1237" s="4">
        <f>C1238+C1323+C1328</f>
        <v>0</v>
      </c>
      <c r="D1237" s="4">
        <f>D1238+D1323+D1328</f>
        <v>55989754.470000014</v>
      </c>
      <c r="E1237" s="4">
        <f>E1238+E1323+E1328</f>
        <v>1749828.8399999999</v>
      </c>
      <c r="F1237" s="4">
        <f>F1238+F1323+F1328</f>
        <v>54239925.63000001</v>
      </c>
    </row>
    <row r="1238" spans="1:6" ht="12.75" customHeight="1" x14ac:dyDescent="0.2">
      <c r="A1238" s="3" t="s">
        <v>2432</v>
      </c>
      <c r="B1238" s="3" t="s">
        <v>2433</v>
      </c>
      <c r="C1238" s="4">
        <f>C1239+C1318</f>
        <v>0</v>
      </c>
      <c r="D1238" s="4">
        <f>D1239+D1318</f>
        <v>54424009.20000001</v>
      </c>
      <c r="E1238" s="4">
        <f>E1239+E1318</f>
        <v>1729721.0799999998</v>
      </c>
      <c r="F1238" s="4">
        <f>F1239+F1318</f>
        <v>52694288.120000005</v>
      </c>
    </row>
    <row r="1239" spans="1:6" ht="12.75" customHeight="1" x14ac:dyDescent="0.2">
      <c r="A1239" s="3" t="s">
        <v>2434</v>
      </c>
      <c r="B1239" s="3" t="s">
        <v>2435</v>
      </c>
      <c r="C1239" s="4">
        <f>C1240+C1259+C1262+C1267+C1272+C1284+C1290+C1297</f>
        <v>0</v>
      </c>
      <c r="D1239" s="4">
        <f>D1240+D1259+D1262+D1267+D1272+D1284+D1290+D1297</f>
        <v>53949481.430000007</v>
      </c>
      <c r="E1239" s="4">
        <f>E1240+E1259+E1262+E1267+E1272+E1284+E1290+E1297</f>
        <v>1729721.0799999998</v>
      </c>
      <c r="F1239" s="4">
        <f>F1240+F1259+F1262+F1267+F1272+F1284+F1290+F1297</f>
        <v>52219760.350000001</v>
      </c>
    </row>
    <row r="1240" spans="1:6" ht="12.75" customHeight="1" x14ac:dyDescent="0.2">
      <c r="A1240" s="3" t="s">
        <v>2436</v>
      </c>
      <c r="B1240" s="3" t="s">
        <v>2437</v>
      </c>
      <c r="C1240" s="4">
        <f>SUM(C1241:C1258)</f>
        <v>0</v>
      </c>
      <c r="D1240" s="4">
        <f>SUM(D1241:D1258)</f>
        <v>17549793.879999995</v>
      </c>
      <c r="E1240" s="4">
        <f>SUM(E1241:E1258)</f>
        <v>848530.08</v>
      </c>
      <c r="F1240" s="4">
        <f>SUM(F1241:F1258)</f>
        <v>16701263.799999999</v>
      </c>
    </row>
    <row r="1241" spans="1:6" ht="12.75" customHeight="1" x14ac:dyDescent="0.2">
      <c r="A1241" s="3" t="s">
        <v>2438</v>
      </c>
      <c r="B1241" s="3" t="s">
        <v>2439</v>
      </c>
      <c r="C1241" s="4">
        <v>0</v>
      </c>
      <c r="D1241" s="4">
        <v>12470205.050000001</v>
      </c>
      <c r="E1241" s="4">
        <v>414428.69</v>
      </c>
      <c r="F1241" s="4">
        <v>12055776.359999999</v>
      </c>
    </row>
    <row r="1242" spans="1:6" ht="12.75" customHeight="1" x14ac:dyDescent="0.2">
      <c r="A1242" s="3" t="s">
        <v>2440</v>
      </c>
      <c r="B1242" s="3" t="s">
        <v>2441</v>
      </c>
      <c r="C1242" s="4">
        <v>0</v>
      </c>
      <c r="D1242" s="4">
        <v>402254.88</v>
      </c>
      <c r="E1242" s="4">
        <v>37517.06</v>
      </c>
      <c r="F1242" s="4">
        <v>364737.82</v>
      </c>
    </row>
    <row r="1243" spans="1:6" ht="12.75" customHeight="1" x14ac:dyDescent="0.2">
      <c r="A1243" s="3" t="s">
        <v>2442</v>
      </c>
      <c r="B1243" s="3" t="s">
        <v>2443</v>
      </c>
      <c r="C1243" s="4">
        <v>0</v>
      </c>
      <c r="D1243" s="4">
        <v>1001315.17</v>
      </c>
      <c r="E1243" s="4">
        <v>0</v>
      </c>
      <c r="F1243" s="4">
        <v>1001315.17</v>
      </c>
    </row>
    <row r="1244" spans="1:6" ht="12.75" customHeight="1" x14ac:dyDescent="0.2">
      <c r="A1244" s="3" t="s">
        <v>2444</v>
      </c>
      <c r="B1244" s="3" t="s">
        <v>2445</v>
      </c>
      <c r="C1244" s="4">
        <v>0</v>
      </c>
      <c r="D1244" s="4">
        <v>906747.42</v>
      </c>
      <c r="E1244" s="4">
        <v>0</v>
      </c>
      <c r="F1244" s="4">
        <v>906747.42</v>
      </c>
    </row>
    <row r="1245" spans="1:6" ht="12.75" customHeight="1" x14ac:dyDescent="0.2">
      <c r="A1245" s="3" t="s">
        <v>2446</v>
      </c>
      <c r="B1245" s="3" t="s">
        <v>2447</v>
      </c>
      <c r="C1245" s="4">
        <v>0</v>
      </c>
      <c r="D1245" s="4">
        <v>1027077.34</v>
      </c>
      <c r="E1245" s="4">
        <v>0</v>
      </c>
      <c r="F1245" s="4">
        <v>1027077.34</v>
      </c>
    </row>
    <row r="1246" spans="1:6" ht="12.75" customHeight="1" x14ac:dyDescent="0.2">
      <c r="A1246" s="3" t="s">
        <v>2448</v>
      </c>
      <c r="B1246" s="3" t="s">
        <v>2449</v>
      </c>
      <c r="C1246" s="4">
        <v>0</v>
      </c>
      <c r="D1246" s="4">
        <v>312525.51</v>
      </c>
      <c r="E1246" s="4">
        <v>0</v>
      </c>
      <c r="F1246" s="4">
        <v>312525.51</v>
      </c>
    </row>
    <row r="1247" spans="1:6" ht="12.75" customHeight="1" x14ac:dyDescent="0.2">
      <c r="A1247" s="3" t="s">
        <v>2450</v>
      </c>
      <c r="B1247" s="3" t="s">
        <v>2451</v>
      </c>
      <c r="C1247" s="4">
        <v>0</v>
      </c>
      <c r="D1247" s="4">
        <v>2144.16</v>
      </c>
      <c r="E1247" s="4">
        <v>0</v>
      </c>
      <c r="F1247" s="4">
        <v>2144.16</v>
      </c>
    </row>
    <row r="1248" spans="1:6" ht="12.75" customHeight="1" x14ac:dyDescent="0.2">
      <c r="A1248" s="3" t="s">
        <v>2452</v>
      </c>
      <c r="B1248" s="3" t="s">
        <v>2453</v>
      </c>
      <c r="C1248" s="4">
        <v>0</v>
      </c>
      <c r="D1248" s="4">
        <v>58119.45</v>
      </c>
      <c r="E1248" s="4">
        <v>0</v>
      </c>
      <c r="F1248" s="4">
        <v>58119.45</v>
      </c>
    </row>
    <row r="1249" spans="1:6" ht="12.75" customHeight="1" x14ac:dyDescent="0.2">
      <c r="A1249" s="3" t="s">
        <v>2454</v>
      </c>
      <c r="B1249" s="3" t="s">
        <v>2455</v>
      </c>
      <c r="C1249" s="4">
        <v>0</v>
      </c>
      <c r="D1249" s="4">
        <v>110930.68</v>
      </c>
      <c r="E1249" s="4">
        <v>148259.59</v>
      </c>
      <c r="F1249" s="4">
        <v>-37328.910000000003</v>
      </c>
    </row>
    <row r="1250" spans="1:6" ht="12.75" customHeight="1" x14ac:dyDescent="0.2">
      <c r="A1250" s="3" t="s">
        <v>2456</v>
      </c>
      <c r="B1250" s="3" t="s">
        <v>2457</v>
      </c>
      <c r="C1250" s="4">
        <v>0</v>
      </c>
      <c r="D1250" s="4">
        <v>125162.2</v>
      </c>
      <c r="E1250" s="4">
        <v>78596.61</v>
      </c>
      <c r="F1250" s="4">
        <v>46565.59</v>
      </c>
    </row>
    <row r="1251" spans="1:6" ht="12.75" customHeight="1" x14ac:dyDescent="0.2">
      <c r="A1251" s="3" t="s">
        <v>2458</v>
      </c>
      <c r="B1251" s="3" t="s">
        <v>2427</v>
      </c>
      <c r="C1251" s="4">
        <v>0</v>
      </c>
      <c r="D1251" s="4">
        <v>387004.65</v>
      </c>
      <c r="E1251" s="4">
        <v>164943.13</v>
      </c>
      <c r="F1251" s="4">
        <v>222061.52</v>
      </c>
    </row>
    <row r="1252" spans="1:6" ht="12.75" customHeight="1" x14ac:dyDescent="0.2">
      <c r="A1252" s="3" t="s">
        <v>2459</v>
      </c>
      <c r="B1252" s="3" t="s">
        <v>2460</v>
      </c>
      <c r="C1252" s="4">
        <v>0</v>
      </c>
      <c r="D1252" s="4">
        <v>5880</v>
      </c>
      <c r="E1252" s="4">
        <v>0</v>
      </c>
      <c r="F1252" s="4">
        <v>5880</v>
      </c>
    </row>
    <row r="1253" spans="1:6" ht="12.75" customHeight="1" x14ac:dyDescent="0.2">
      <c r="A1253" s="3" t="s">
        <v>2461</v>
      </c>
      <c r="B1253" s="3" t="s">
        <v>2462</v>
      </c>
      <c r="C1253" s="4">
        <v>0</v>
      </c>
      <c r="D1253" s="4">
        <v>24114.31</v>
      </c>
      <c r="E1253" s="4">
        <v>0</v>
      </c>
      <c r="F1253" s="4">
        <v>24114.31</v>
      </c>
    </row>
    <row r="1254" spans="1:6" ht="12.75" customHeight="1" x14ac:dyDescent="0.2">
      <c r="A1254" s="3" t="s">
        <v>2463</v>
      </c>
      <c r="B1254" s="3" t="s">
        <v>2464</v>
      </c>
      <c r="C1254" s="4">
        <v>0</v>
      </c>
      <c r="D1254" s="4">
        <v>170854.25</v>
      </c>
      <c r="E1254" s="4">
        <v>0</v>
      </c>
      <c r="F1254" s="4">
        <v>170854.25</v>
      </c>
    </row>
    <row r="1255" spans="1:6" ht="12.75" customHeight="1" x14ac:dyDescent="0.2">
      <c r="A1255" s="3" t="s">
        <v>2465</v>
      </c>
      <c r="B1255" s="3" t="s">
        <v>2466</v>
      </c>
      <c r="C1255" s="4">
        <v>0</v>
      </c>
      <c r="D1255" s="4">
        <v>33881.82</v>
      </c>
      <c r="E1255" s="4">
        <v>0</v>
      </c>
      <c r="F1255" s="4">
        <v>33881.82</v>
      </c>
    </row>
    <row r="1256" spans="1:6" ht="12.75" customHeight="1" x14ac:dyDescent="0.2">
      <c r="A1256" s="3" t="s">
        <v>2467</v>
      </c>
      <c r="B1256" s="3" t="s">
        <v>2468</v>
      </c>
      <c r="C1256" s="4">
        <v>0</v>
      </c>
      <c r="D1256" s="4">
        <v>187854.97</v>
      </c>
      <c r="E1256" s="4">
        <v>0</v>
      </c>
      <c r="F1256" s="4">
        <v>187854.97</v>
      </c>
    </row>
    <row r="1257" spans="1:6" ht="12.75" customHeight="1" x14ac:dyDescent="0.2">
      <c r="A1257" s="3" t="s">
        <v>2469</v>
      </c>
      <c r="B1257" s="3" t="s">
        <v>2470</v>
      </c>
      <c r="C1257" s="4">
        <v>0</v>
      </c>
      <c r="D1257" s="4">
        <v>432</v>
      </c>
      <c r="E1257" s="4">
        <v>0</v>
      </c>
      <c r="F1257" s="4">
        <v>432</v>
      </c>
    </row>
    <row r="1258" spans="1:6" ht="12.75" customHeight="1" x14ac:dyDescent="0.2">
      <c r="A1258" s="3" t="s">
        <v>2471</v>
      </c>
      <c r="B1258" s="3" t="s">
        <v>2472</v>
      </c>
      <c r="C1258" s="4">
        <v>0</v>
      </c>
      <c r="D1258" s="4">
        <v>323290.02</v>
      </c>
      <c r="E1258" s="4">
        <v>4785</v>
      </c>
      <c r="F1258" s="4">
        <v>318505.02</v>
      </c>
    </row>
    <row r="1259" spans="1:6" ht="12.75" customHeight="1" x14ac:dyDescent="0.2">
      <c r="A1259" s="3" t="s">
        <v>2473</v>
      </c>
      <c r="B1259" s="3" t="s">
        <v>2474</v>
      </c>
      <c r="C1259" s="4">
        <f>SUM(C1260:C1261)</f>
        <v>0</v>
      </c>
      <c r="D1259" s="4">
        <f>SUM(D1260:D1261)</f>
        <v>1665272.28</v>
      </c>
      <c r="E1259" s="4">
        <f>SUM(E1260:E1261)</f>
        <v>10727.94</v>
      </c>
      <c r="F1259" s="4">
        <f>SUM(F1260:F1261)</f>
        <v>1654544.34</v>
      </c>
    </row>
    <row r="1260" spans="1:6" ht="12.75" customHeight="1" x14ac:dyDescent="0.2">
      <c r="A1260" s="3" t="s">
        <v>2475</v>
      </c>
      <c r="B1260" s="3" t="s">
        <v>2476</v>
      </c>
      <c r="C1260" s="4">
        <v>0</v>
      </c>
      <c r="D1260" s="4">
        <v>11746.03</v>
      </c>
      <c r="E1260" s="4">
        <v>10727.94</v>
      </c>
      <c r="F1260" s="4">
        <v>1018.09</v>
      </c>
    </row>
    <row r="1261" spans="1:6" ht="12.75" customHeight="1" x14ac:dyDescent="0.2">
      <c r="A1261" s="3" t="s">
        <v>2477</v>
      </c>
      <c r="B1261" s="3" t="s">
        <v>2478</v>
      </c>
      <c r="C1261" s="4">
        <v>0</v>
      </c>
      <c r="D1261" s="4">
        <v>1653526.25</v>
      </c>
      <c r="E1261" s="4">
        <v>0</v>
      </c>
      <c r="F1261" s="4">
        <v>1653526.25</v>
      </c>
    </row>
    <row r="1262" spans="1:6" ht="12.75" customHeight="1" x14ac:dyDescent="0.2">
      <c r="A1262" s="3" t="s">
        <v>2479</v>
      </c>
      <c r="B1262" s="3" t="s">
        <v>2165</v>
      </c>
      <c r="C1262" s="4">
        <f>SUM(C1263:C1266)</f>
        <v>0</v>
      </c>
      <c r="D1262" s="4">
        <f>SUM(D1263:D1266)</f>
        <v>3855872.0500000003</v>
      </c>
      <c r="E1262" s="4">
        <f>SUM(E1263:E1266)</f>
        <v>382138.84000000008</v>
      </c>
      <c r="F1262" s="4">
        <f>SUM(F1263:F1266)</f>
        <v>3473733.21</v>
      </c>
    </row>
    <row r="1263" spans="1:6" ht="12.75" customHeight="1" x14ac:dyDescent="0.2">
      <c r="A1263" s="3" t="s">
        <v>2480</v>
      </c>
      <c r="B1263" s="3" t="s">
        <v>2481</v>
      </c>
      <c r="C1263" s="4">
        <v>0</v>
      </c>
      <c r="D1263" s="4">
        <v>2089679.62</v>
      </c>
      <c r="E1263" s="4">
        <v>106183.57</v>
      </c>
      <c r="F1263" s="4">
        <v>1983496.05</v>
      </c>
    </row>
    <row r="1264" spans="1:6" ht="12.75" customHeight="1" x14ac:dyDescent="0.2">
      <c r="A1264" s="3" t="s">
        <v>2482</v>
      </c>
      <c r="B1264" s="3" t="s">
        <v>2483</v>
      </c>
      <c r="C1264" s="4">
        <v>0</v>
      </c>
      <c r="D1264" s="4">
        <v>1480324.33</v>
      </c>
      <c r="E1264" s="4">
        <v>6609.66</v>
      </c>
      <c r="F1264" s="4">
        <v>1473714.67</v>
      </c>
    </row>
    <row r="1265" spans="1:6" ht="12.75" customHeight="1" x14ac:dyDescent="0.2">
      <c r="A1265" s="3" t="s">
        <v>2484</v>
      </c>
      <c r="B1265" s="3" t="s">
        <v>2485</v>
      </c>
      <c r="C1265" s="4">
        <v>0</v>
      </c>
      <c r="D1265" s="4">
        <v>166884.69</v>
      </c>
      <c r="E1265" s="4">
        <v>150362.20000000001</v>
      </c>
      <c r="F1265" s="4">
        <v>16522.490000000002</v>
      </c>
    </row>
    <row r="1266" spans="1:6" ht="12.75" customHeight="1" x14ac:dyDescent="0.2">
      <c r="A1266" s="3" t="s">
        <v>2486</v>
      </c>
      <c r="B1266" s="3" t="s">
        <v>2487</v>
      </c>
      <c r="C1266" s="4">
        <v>0</v>
      </c>
      <c r="D1266" s="4">
        <v>118983.41</v>
      </c>
      <c r="E1266" s="4">
        <v>118983.41</v>
      </c>
      <c r="F1266" s="4">
        <v>0</v>
      </c>
    </row>
    <row r="1267" spans="1:6" ht="12.75" customHeight="1" x14ac:dyDescent="0.2">
      <c r="A1267" s="3" t="s">
        <v>2488</v>
      </c>
      <c r="B1267" s="3" t="s">
        <v>2489</v>
      </c>
      <c r="C1267" s="4">
        <f>SUM(C1268:C1271)</f>
        <v>0</v>
      </c>
      <c r="D1267" s="4">
        <f>SUM(D1268:D1271)</f>
        <v>21855488.43</v>
      </c>
      <c r="E1267" s="4">
        <f>SUM(E1268:E1271)</f>
        <v>62722.92</v>
      </c>
      <c r="F1267" s="4">
        <f>SUM(F1268:F1271)</f>
        <v>21792765.510000002</v>
      </c>
    </row>
    <row r="1268" spans="1:6" ht="12.75" customHeight="1" x14ac:dyDescent="0.2">
      <c r="A1268" s="3" t="s">
        <v>2490</v>
      </c>
      <c r="B1268" s="3" t="s">
        <v>2491</v>
      </c>
      <c r="C1268" s="4">
        <v>0</v>
      </c>
      <c r="D1268" s="4">
        <v>718628.75</v>
      </c>
      <c r="E1268" s="4">
        <v>4806.88</v>
      </c>
      <c r="F1268" s="4">
        <v>713821.87</v>
      </c>
    </row>
    <row r="1269" spans="1:6" ht="12.75" customHeight="1" x14ac:dyDescent="0.2">
      <c r="A1269" s="3" t="s">
        <v>2492</v>
      </c>
      <c r="B1269" s="3" t="s">
        <v>2493</v>
      </c>
      <c r="C1269" s="4">
        <v>0</v>
      </c>
      <c r="D1269" s="4">
        <v>19699169.280000001</v>
      </c>
      <c r="E1269" s="4">
        <v>23978.36</v>
      </c>
      <c r="F1269" s="4">
        <v>19675190.920000002</v>
      </c>
    </row>
    <row r="1270" spans="1:6" ht="12.75" customHeight="1" x14ac:dyDescent="0.2">
      <c r="A1270" s="3" t="s">
        <v>2494</v>
      </c>
      <c r="B1270" s="3" t="s">
        <v>2495</v>
      </c>
      <c r="C1270" s="4">
        <v>0</v>
      </c>
      <c r="D1270" s="4">
        <v>137000</v>
      </c>
      <c r="E1270" s="4">
        <v>0</v>
      </c>
      <c r="F1270" s="4">
        <v>137000</v>
      </c>
    </row>
    <row r="1271" spans="1:6" ht="12.75" customHeight="1" x14ac:dyDescent="0.2">
      <c r="A1271" s="3" t="s">
        <v>2496</v>
      </c>
      <c r="B1271" s="3" t="s">
        <v>2497</v>
      </c>
      <c r="C1271" s="4">
        <v>0</v>
      </c>
      <c r="D1271" s="4">
        <v>1300690.3999999999</v>
      </c>
      <c r="E1271" s="4">
        <v>33937.68</v>
      </c>
      <c r="F1271" s="4">
        <v>1266752.72</v>
      </c>
    </row>
    <row r="1272" spans="1:6" ht="12.75" customHeight="1" x14ac:dyDescent="0.2">
      <c r="A1272" s="3" t="s">
        <v>2498</v>
      </c>
      <c r="B1272" s="3" t="s">
        <v>199</v>
      </c>
      <c r="C1272" s="4">
        <f>SUM(C1273:C1283)</f>
        <v>0</v>
      </c>
      <c r="D1272" s="4">
        <f>SUM(D1273:D1283)</f>
        <v>6345580.46</v>
      </c>
      <c r="E1272" s="4">
        <f>SUM(E1273:E1283)</f>
        <v>352714.55000000005</v>
      </c>
      <c r="F1272" s="4">
        <f>SUM(F1273:F1283)</f>
        <v>5992865.9099999992</v>
      </c>
    </row>
    <row r="1273" spans="1:6" ht="12.75" customHeight="1" x14ac:dyDescent="0.2">
      <c r="A1273" s="3" t="s">
        <v>2499</v>
      </c>
      <c r="B1273" s="3" t="s">
        <v>201</v>
      </c>
      <c r="C1273" s="4">
        <v>0</v>
      </c>
      <c r="D1273" s="4">
        <v>1509651.96</v>
      </c>
      <c r="E1273" s="4">
        <v>146288.79</v>
      </c>
      <c r="F1273" s="4">
        <v>1363363.17</v>
      </c>
    </row>
    <row r="1274" spans="1:6" ht="12.75" customHeight="1" x14ac:dyDescent="0.2">
      <c r="A1274" s="3" t="s">
        <v>2500</v>
      </c>
      <c r="B1274" s="3" t="s">
        <v>2501</v>
      </c>
      <c r="C1274" s="4">
        <v>0</v>
      </c>
      <c r="D1274" s="4">
        <v>1194237.56</v>
      </c>
      <c r="E1274" s="4">
        <v>69226.990000000005</v>
      </c>
      <c r="F1274" s="4">
        <v>1125010.57</v>
      </c>
    </row>
    <row r="1275" spans="1:6" ht="12.75" customHeight="1" x14ac:dyDescent="0.2">
      <c r="A1275" s="3" t="s">
        <v>2502</v>
      </c>
      <c r="B1275" s="3" t="s">
        <v>2503</v>
      </c>
      <c r="C1275" s="4">
        <v>0</v>
      </c>
      <c r="D1275" s="4">
        <v>2006023.65</v>
      </c>
      <c r="E1275" s="4">
        <v>26976.98</v>
      </c>
      <c r="F1275" s="4">
        <v>1979046.67</v>
      </c>
    </row>
    <row r="1276" spans="1:6" ht="12.75" customHeight="1" x14ac:dyDescent="0.2">
      <c r="A1276" s="3" t="s">
        <v>2504</v>
      </c>
      <c r="B1276" s="3" t="s">
        <v>2505</v>
      </c>
      <c r="C1276" s="4">
        <v>0</v>
      </c>
      <c r="D1276" s="4">
        <v>396479.3</v>
      </c>
      <c r="E1276" s="4">
        <v>73210.28</v>
      </c>
      <c r="F1276" s="4">
        <v>323269.02</v>
      </c>
    </row>
    <row r="1277" spans="1:6" ht="12.75" customHeight="1" x14ac:dyDescent="0.2">
      <c r="A1277" s="3" t="s">
        <v>2506</v>
      </c>
      <c r="B1277" s="3" t="s">
        <v>2507</v>
      </c>
      <c r="C1277" s="4">
        <v>0</v>
      </c>
      <c r="D1277" s="4">
        <v>118491.92</v>
      </c>
      <c r="E1277" s="4">
        <v>16557</v>
      </c>
      <c r="F1277" s="4">
        <v>101934.92</v>
      </c>
    </row>
    <row r="1278" spans="1:6" ht="12.75" customHeight="1" x14ac:dyDescent="0.2">
      <c r="A1278" s="3" t="s">
        <v>2508</v>
      </c>
      <c r="B1278" s="3" t="s">
        <v>2509</v>
      </c>
      <c r="C1278" s="4">
        <v>0</v>
      </c>
      <c r="D1278" s="4">
        <v>822801.41</v>
      </c>
      <c r="E1278" s="4">
        <v>3833.61</v>
      </c>
      <c r="F1278" s="4">
        <v>818967.8</v>
      </c>
    </row>
    <row r="1279" spans="1:6" ht="12.75" customHeight="1" x14ac:dyDescent="0.2">
      <c r="A1279" s="3" t="s">
        <v>2510</v>
      </c>
      <c r="B1279" s="3" t="s">
        <v>2511</v>
      </c>
      <c r="C1279" s="4">
        <v>0</v>
      </c>
      <c r="D1279" s="4">
        <v>31845.9</v>
      </c>
      <c r="E1279" s="4">
        <v>0</v>
      </c>
      <c r="F1279" s="4">
        <v>31845.9</v>
      </c>
    </row>
    <row r="1280" spans="1:6" ht="12.75" customHeight="1" x14ac:dyDescent="0.2">
      <c r="A1280" s="3" t="s">
        <v>2512</v>
      </c>
      <c r="B1280" s="3" t="s">
        <v>2513</v>
      </c>
      <c r="C1280" s="4">
        <v>0</v>
      </c>
      <c r="D1280" s="4">
        <v>221991.24</v>
      </c>
      <c r="E1280" s="4">
        <v>16038.58</v>
      </c>
      <c r="F1280" s="4">
        <v>205952.66</v>
      </c>
    </row>
    <row r="1281" spans="1:6" ht="12.75" customHeight="1" x14ac:dyDescent="0.2">
      <c r="A1281" s="3" t="s">
        <v>2514</v>
      </c>
      <c r="B1281" s="3" t="s">
        <v>2515</v>
      </c>
      <c r="C1281" s="4">
        <v>0</v>
      </c>
      <c r="D1281" s="4">
        <v>13612.96</v>
      </c>
      <c r="E1281" s="4">
        <v>0</v>
      </c>
      <c r="F1281" s="4">
        <v>13612.96</v>
      </c>
    </row>
    <row r="1282" spans="1:6" ht="12.75" customHeight="1" x14ac:dyDescent="0.2">
      <c r="A1282" s="3" t="s">
        <v>2516</v>
      </c>
      <c r="B1282" s="3" t="s">
        <v>2517</v>
      </c>
      <c r="C1282" s="4">
        <v>0</v>
      </c>
      <c r="D1282" s="4">
        <v>11688.52</v>
      </c>
      <c r="E1282" s="4">
        <v>0</v>
      </c>
      <c r="F1282" s="4">
        <v>11688.52</v>
      </c>
    </row>
    <row r="1283" spans="1:6" ht="12.75" customHeight="1" x14ac:dyDescent="0.2">
      <c r="A1283" s="3" t="s">
        <v>2518</v>
      </c>
      <c r="B1283" s="3" t="s">
        <v>2519</v>
      </c>
      <c r="C1283" s="4">
        <v>0</v>
      </c>
      <c r="D1283" s="4">
        <v>18756.04</v>
      </c>
      <c r="E1283" s="4">
        <v>582.32000000000005</v>
      </c>
      <c r="F1283" s="4">
        <v>18173.72</v>
      </c>
    </row>
    <row r="1284" spans="1:6" ht="12.75" customHeight="1" x14ac:dyDescent="0.2">
      <c r="A1284" s="3" t="s">
        <v>2520</v>
      </c>
      <c r="B1284" s="3" t="s">
        <v>2521</v>
      </c>
      <c r="C1284" s="4">
        <f>SUM(C1285:C1289)</f>
        <v>0</v>
      </c>
      <c r="D1284" s="4">
        <f>SUM(D1285:D1289)</f>
        <v>381869.2</v>
      </c>
      <c r="E1284" s="4">
        <f>SUM(E1285:E1289)</f>
        <v>0</v>
      </c>
      <c r="F1284" s="4">
        <f>SUM(F1285:F1289)</f>
        <v>381869.2</v>
      </c>
    </row>
    <row r="1285" spans="1:6" ht="12.75" customHeight="1" x14ac:dyDescent="0.2">
      <c r="A1285" s="3" t="s">
        <v>2522</v>
      </c>
      <c r="B1285" s="3" t="s">
        <v>2523</v>
      </c>
      <c r="C1285" s="4">
        <v>0</v>
      </c>
      <c r="D1285" s="4">
        <v>40489.65</v>
      </c>
      <c r="E1285" s="4">
        <v>0</v>
      </c>
      <c r="F1285" s="4">
        <v>40489.65</v>
      </c>
    </row>
    <row r="1286" spans="1:6" ht="12.75" customHeight="1" x14ac:dyDescent="0.2">
      <c r="A1286" s="3" t="s">
        <v>2524</v>
      </c>
      <c r="B1286" s="3" t="s">
        <v>2525</v>
      </c>
      <c r="C1286" s="4">
        <v>0</v>
      </c>
      <c r="D1286" s="4">
        <v>308705.74</v>
      </c>
      <c r="E1286" s="4">
        <v>0</v>
      </c>
      <c r="F1286" s="4">
        <v>308705.74</v>
      </c>
    </row>
    <row r="1287" spans="1:6" ht="12.75" customHeight="1" x14ac:dyDescent="0.2">
      <c r="A1287" s="3" t="s">
        <v>2526</v>
      </c>
      <c r="B1287" s="3" t="s">
        <v>2527</v>
      </c>
      <c r="C1287" s="4">
        <v>0</v>
      </c>
      <c r="D1287" s="4">
        <v>2820.15</v>
      </c>
      <c r="E1287" s="4">
        <v>0</v>
      </c>
      <c r="F1287" s="4">
        <v>2820.15</v>
      </c>
    </row>
    <row r="1288" spans="1:6" ht="12.75" customHeight="1" x14ac:dyDescent="0.2">
      <c r="A1288" s="3" t="s">
        <v>2528</v>
      </c>
      <c r="B1288" s="3" t="s">
        <v>2529</v>
      </c>
      <c r="C1288" s="4">
        <v>0</v>
      </c>
      <c r="D1288" s="4">
        <v>2793.1</v>
      </c>
      <c r="E1288" s="4">
        <v>0</v>
      </c>
      <c r="F1288" s="4">
        <v>2793.1</v>
      </c>
    </row>
    <row r="1289" spans="1:6" ht="12.75" customHeight="1" x14ac:dyDescent="0.2">
      <c r="A1289" s="3" t="s">
        <v>2530</v>
      </c>
      <c r="B1289" s="3" t="s">
        <v>2531</v>
      </c>
      <c r="C1289" s="4">
        <v>0</v>
      </c>
      <c r="D1289" s="4">
        <v>27060.560000000001</v>
      </c>
      <c r="E1289" s="4">
        <v>0</v>
      </c>
      <c r="F1289" s="4">
        <v>27060.560000000001</v>
      </c>
    </row>
    <row r="1290" spans="1:6" ht="12.75" customHeight="1" x14ac:dyDescent="0.2">
      <c r="A1290" s="3" t="s">
        <v>2532</v>
      </c>
      <c r="B1290" s="3" t="s">
        <v>2533</v>
      </c>
      <c r="C1290" s="4">
        <f>SUM(C1291:C1296)</f>
        <v>0</v>
      </c>
      <c r="D1290" s="4">
        <f>SUM(D1291:D1296)</f>
        <v>101893.68</v>
      </c>
      <c r="E1290" s="4">
        <f>SUM(E1291:E1296)</f>
        <v>5187.6899999999996</v>
      </c>
      <c r="F1290" s="4">
        <f>SUM(F1291:F1296)</f>
        <v>96705.989999999991</v>
      </c>
    </row>
    <row r="1291" spans="1:6" ht="12.75" customHeight="1" x14ac:dyDescent="0.2">
      <c r="A1291" s="3" t="s">
        <v>2534</v>
      </c>
      <c r="B1291" s="3" t="s">
        <v>2535</v>
      </c>
      <c r="C1291" s="4">
        <v>0</v>
      </c>
      <c r="D1291" s="4">
        <v>32015.99</v>
      </c>
      <c r="E1291" s="4">
        <v>5187.6899999999996</v>
      </c>
      <c r="F1291" s="4">
        <v>26828.3</v>
      </c>
    </row>
    <row r="1292" spans="1:6" ht="12.75" customHeight="1" x14ac:dyDescent="0.2">
      <c r="A1292" s="3" t="s">
        <v>2536</v>
      </c>
      <c r="B1292" s="3" t="s">
        <v>2537</v>
      </c>
      <c r="C1292" s="4">
        <v>0</v>
      </c>
      <c r="D1292" s="4">
        <v>294.27999999999997</v>
      </c>
      <c r="E1292" s="4">
        <v>0</v>
      </c>
      <c r="F1292" s="4">
        <v>294.27999999999997</v>
      </c>
    </row>
    <row r="1293" spans="1:6" ht="12.75" customHeight="1" x14ac:dyDescent="0.2">
      <c r="A1293" s="3" t="s">
        <v>2538</v>
      </c>
      <c r="B1293" s="3" t="s">
        <v>2539</v>
      </c>
      <c r="C1293" s="4">
        <v>0</v>
      </c>
      <c r="D1293" s="4">
        <v>300.95999999999998</v>
      </c>
      <c r="E1293" s="4">
        <v>0</v>
      </c>
      <c r="F1293" s="4">
        <v>300.95999999999998</v>
      </c>
    </row>
    <row r="1294" spans="1:6" ht="12.75" customHeight="1" x14ac:dyDescent="0.2">
      <c r="A1294" s="3" t="s">
        <v>2540</v>
      </c>
      <c r="B1294" s="3" t="s">
        <v>2541</v>
      </c>
      <c r="C1294" s="4">
        <v>0</v>
      </c>
      <c r="D1294" s="4">
        <v>762</v>
      </c>
      <c r="E1294" s="4">
        <v>0</v>
      </c>
      <c r="F1294" s="4">
        <v>762</v>
      </c>
    </row>
    <row r="1295" spans="1:6" ht="12.75" customHeight="1" x14ac:dyDescent="0.2">
      <c r="A1295" s="3" t="s">
        <v>2542</v>
      </c>
      <c r="B1295" s="3" t="s">
        <v>2543</v>
      </c>
      <c r="C1295" s="4">
        <v>0</v>
      </c>
      <c r="D1295" s="4">
        <v>2737.2</v>
      </c>
      <c r="E1295" s="4">
        <v>0</v>
      </c>
      <c r="F1295" s="4">
        <v>2737.2</v>
      </c>
    </row>
    <row r="1296" spans="1:6" ht="12.75" customHeight="1" x14ac:dyDescent="0.2">
      <c r="A1296" s="3" t="s">
        <v>2544</v>
      </c>
      <c r="B1296" s="3" t="s">
        <v>2545</v>
      </c>
      <c r="C1296" s="4">
        <v>0</v>
      </c>
      <c r="D1296" s="4">
        <v>65783.25</v>
      </c>
      <c r="E1296" s="4">
        <v>0</v>
      </c>
      <c r="F1296" s="4">
        <v>65783.25</v>
      </c>
    </row>
    <row r="1297" spans="1:6" ht="12.75" customHeight="1" x14ac:dyDescent="0.2">
      <c r="A1297" s="3" t="s">
        <v>2546</v>
      </c>
      <c r="B1297" s="3" t="s">
        <v>2547</v>
      </c>
      <c r="C1297" s="4">
        <f>SUM(C1298:C1317)</f>
        <v>0</v>
      </c>
      <c r="D1297" s="4">
        <f>SUM(D1298:D1317)</f>
        <v>2193711.4499999997</v>
      </c>
      <c r="E1297" s="4">
        <f>SUM(E1298:E1317)</f>
        <v>67699.06</v>
      </c>
      <c r="F1297" s="4">
        <f>SUM(F1298:F1317)</f>
        <v>2126012.3899999997</v>
      </c>
    </row>
    <row r="1298" spans="1:6" ht="12.75" customHeight="1" x14ac:dyDescent="0.2">
      <c r="A1298" s="3" t="s">
        <v>2548</v>
      </c>
      <c r="B1298" s="3" t="s">
        <v>2549</v>
      </c>
      <c r="C1298" s="4">
        <v>0</v>
      </c>
      <c r="D1298" s="4">
        <v>128376.75</v>
      </c>
      <c r="E1298" s="4">
        <v>0</v>
      </c>
      <c r="F1298" s="4">
        <v>128376.75</v>
      </c>
    </row>
    <row r="1299" spans="1:6" ht="12.75" customHeight="1" x14ac:dyDescent="0.2">
      <c r="A1299" s="3" t="s">
        <v>2550</v>
      </c>
      <c r="B1299" s="3" t="s">
        <v>2021</v>
      </c>
      <c r="C1299" s="4">
        <v>0</v>
      </c>
      <c r="D1299" s="4">
        <v>708301.25</v>
      </c>
      <c r="E1299" s="4">
        <v>60310.22</v>
      </c>
      <c r="F1299" s="4">
        <v>647991.03</v>
      </c>
    </row>
    <row r="1300" spans="1:6" ht="12.75" customHeight="1" x14ac:dyDescent="0.2">
      <c r="A1300" s="3" t="s">
        <v>2551</v>
      </c>
      <c r="B1300" s="3" t="s">
        <v>2023</v>
      </c>
      <c r="C1300" s="4">
        <v>0</v>
      </c>
      <c r="D1300" s="4">
        <v>241582.76</v>
      </c>
      <c r="E1300" s="4">
        <v>0</v>
      </c>
      <c r="F1300" s="4">
        <v>241582.76</v>
      </c>
    </row>
    <row r="1301" spans="1:6" ht="12.75" customHeight="1" x14ac:dyDescent="0.2">
      <c r="A1301" s="3" t="s">
        <v>2552</v>
      </c>
      <c r="B1301" s="3" t="s">
        <v>2025</v>
      </c>
      <c r="C1301" s="4">
        <v>0</v>
      </c>
      <c r="D1301" s="4">
        <v>116743.33</v>
      </c>
      <c r="E1301" s="4">
        <v>0</v>
      </c>
      <c r="F1301" s="4">
        <v>116743.33</v>
      </c>
    </row>
    <row r="1302" spans="1:6" ht="12.75" customHeight="1" x14ac:dyDescent="0.2">
      <c r="A1302" s="3" t="s">
        <v>2553</v>
      </c>
      <c r="B1302" s="3" t="s">
        <v>2554</v>
      </c>
      <c r="C1302" s="4">
        <v>0</v>
      </c>
      <c r="D1302" s="4">
        <v>185471.97</v>
      </c>
      <c r="E1302" s="4">
        <v>0</v>
      </c>
      <c r="F1302" s="4">
        <v>185471.97</v>
      </c>
    </row>
    <row r="1303" spans="1:6" ht="12.75" customHeight="1" x14ac:dyDescent="0.2">
      <c r="A1303" s="3" t="s">
        <v>2555</v>
      </c>
      <c r="B1303" s="3" t="s">
        <v>2556</v>
      </c>
      <c r="C1303" s="4">
        <v>0</v>
      </c>
      <c r="D1303" s="4">
        <v>8971.2000000000007</v>
      </c>
      <c r="E1303" s="4">
        <v>0</v>
      </c>
      <c r="F1303" s="4">
        <v>8971.2000000000007</v>
      </c>
    </row>
    <row r="1304" spans="1:6" ht="12.75" customHeight="1" x14ac:dyDescent="0.2">
      <c r="A1304" s="3" t="s">
        <v>2557</v>
      </c>
      <c r="B1304" s="3" t="s">
        <v>2558</v>
      </c>
      <c r="C1304" s="4">
        <v>0</v>
      </c>
      <c r="D1304" s="4">
        <v>2034.02</v>
      </c>
      <c r="E1304" s="4">
        <v>0</v>
      </c>
      <c r="F1304" s="4">
        <v>2034.02</v>
      </c>
    </row>
    <row r="1305" spans="1:6" ht="12.75" customHeight="1" x14ac:dyDescent="0.2">
      <c r="A1305" s="3" t="s">
        <v>2559</v>
      </c>
      <c r="B1305" s="3" t="s">
        <v>2560</v>
      </c>
      <c r="C1305" s="4">
        <v>0</v>
      </c>
      <c r="D1305" s="4">
        <v>3237.63</v>
      </c>
      <c r="E1305" s="4">
        <v>0</v>
      </c>
      <c r="F1305" s="4">
        <v>3237.63</v>
      </c>
    </row>
    <row r="1306" spans="1:6" ht="12.75" customHeight="1" x14ac:dyDescent="0.2">
      <c r="A1306" s="3" t="s">
        <v>2561</v>
      </c>
      <c r="B1306" s="3" t="s">
        <v>2562</v>
      </c>
      <c r="C1306" s="4">
        <v>0</v>
      </c>
      <c r="D1306" s="4">
        <v>9072.41</v>
      </c>
      <c r="E1306" s="4">
        <v>0</v>
      </c>
      <c r="F1306" s="4">
        <v>9072.41</v>
      </c>
    </row>
    <row r="1307" spans="1:6" ht="12.75" customHeight="1" x14ac:dyDescent="0.2">
      <c r="A1307" s="3" t="s">
        <v>2563</v>
      </c>
      <c r="B1307" s="3" t="s">
        <v>2564</v>
      </c>
      <c r="C1307" s="4">
        <v>0</v>
      </c>
      <c r="D1307" s="4">
        <v>534.82000000000005</v>
      </c>
      <c r="E1307" s="4">
        <v>0</v>
      </c>
      <c r="F1307" s="4">
        <v>534.82000000000005</v>
      </c>
    </row>
    <row r="1308" spans="1:6" ht="12.75" customHeight="1" x14ac:dyDescent="0.2">
      <c r="A1308" s="3" t="s">
        <v>2565</v>
      </c>
      <c r="B1308" s="3" t="s">
        <v>2566</v>
      </c>
      <c r="C1308" s="4">
        <v>0</v>
      </c>
      <c r="D1308" s="4">
        <v>10133.469999999999</v>
      </c>
      <c r="E1308" s="4">
        <v>2768.84</v>
      </c>
      <c r="F1308" s="4">
        <v>7364.63</v>
      </c>
    </row>
    <row r="1309" spans="1:6" ht="12.75" customHeight="1" x14ac:dyDescent="0.2">
      <c r="A1309" s="3" t="s">
        <v>2567</v>
      </c>
      <c r="B1309" s="3" t="s">
        <v>2568</v>
      </c>
      <c r="C1309" s="4">
        <v>0</v>
      </c>
      <c r="D1309" s="4">
        <v>266249.25</v>
      </c>
      <c r="E1309" s="4">
        <v>4620</v>
      </c>
      <c r="F1309" s="4">
        <v>261629.25</v>
      </c>
    </row>
    <row r="1310" spans="1:6" ht="12.75" customHeight="1" x14ac:dyDescent="0.2">
      <c r="A1310" s="3" t="s">
        <v>2569</v>
      </c>
      <c r="B1310" s="3" t="s">
        <v>2570</v>
      </c>
      <c r="C1310" s="4">
        <v>0</v>
      </c>
      <c r="D1310" s="4">
        <v>2445.4</v>
      </c>
      <c r="E1310" s="4">
        <v>0</v>
      </c>
      <c r="F1310" s="4">
        <v>2445.4</v>
      </c>
    </row>
    <row r="1311" spans="1:6" ht="12.75" customHeight="1" x14ac:dyDescent="0.2">
      <c r="A1311" s="3" t="s">
        <v>2571</v>
      </c>
      <c r="B1311" s="3" t="s">
        <v>2572</v>
      </c>
      <c r="C1311" s="4">
        <v>0</v>
      </c>
      <c r="D1311" s="4">
        <v>756.64</v>
      </c>
      <c r="E1311" s="4">
        <v>0</v>
      </c>
      <c r="F1311" s="4">
        <v>756.64</v>
      </c>
    </row>
    <row r="1312" spans="1:6" ht="12.75" customHeight="1" x14ac:dyDescent="0.2">
      <c r="A1312" s="3" t="s">
        <v>2573</v>
      </c>
      <c r="B1312" s="3" t="s">
        <v>2574</v>
      </c>
      <c r="C1312" s="4">
        <v>0</v>
      </c>
      <c r="D1312" s="4">
        <v>17851.88</v>
      </c>
      <c r="E1312" s="4">
        <v>0</v>
      </c>
      <c r="F1312" s="4">
        <v>17851.88</v>
      </c>
    </row>
    <row r="1313" spans="1:6" ht="12.75" customHeight="1" x14ac:dyDescent="0.2">
      <c r="A1313" s="3" t="s">
        <v>2575</v>
      </c>
      <c r="B1313" s="3" t="s">
        <v>2576</v>
      </c>
      <c r="C1313" s="4">
        <v>0</v>
      </c>
      <c r="D1313" s="4">
        <v>928.8</v>
      </c>
      <c r="E1313" s="4">
        <v>0</v>
      </c>
      <c r="F1313" s="4">
        <v>928.8</v>
      </c>
    </row>
    <row r="1314" spans="1:6" ht="12.75" customHeight="1" x14ac:dyDescent="0.2">
      <c r="A1314" s="3" t="s">
        <v>2577</v>
      </c>
      <c r="B1314" s="3" t="s">
        <v>2578</v>
      </c>
      <c r="C1314" s="4">
        <v>0</v>
      </c>
      <c r="D1314" s="4">
        <v>1231.21</v>
      </c>
      <c r="E1314" s="4">
        <v>0</v>
      </c>
      <c r="F1314" s="4">
        <v>1231.21</v>
      </c>
    </row>
    <row r="1315" spans="1:6" ht="12.75" customHeight="1" x14ac:dyDescent="0.2">
      <c r="A1315" s="3" t="s">
        <v>2579</v>
      </c>
      <c r="B1315" s="3" t="s">
        <v>2580</v>
      </c>
      <c r="C1315" s="4">
        <v>0</v>
      </c>
      <c r="D1315" s="4">
        <v>259730.75</v>
      </c>
      <c r="E1315" s="4">
        <v>0</v>
      </c>
      <c r="F1315" s="4">
        <v>259730.75</v>
      </c>
    </row>
    <row r="1316" spans="1:6" ht="12.75" customHeight="1" x14ac:dyDescent="0.2">
      <c r="A1316" s="3" t="s">
        <v>2581</v>
      </c>
      <c r="B1316" s="3" t="s">
        <v>2582</v>
      </c>
      <c r="C1316" s="4">
        <v>0</v>
      </c>
      <c r="D1316" s="4">
        <v>205659</v>
      </c>
      <c r="E1316" s="4">
        <v>0</v>
      </c>
      <c r="F1316" s="4">
        <v>205659</v>
      </c>
    </row>
    <row r="1317" spans="1:6" ht="12.75" customHeight="1" x14ac:dyDescent="0.2">
      <c r="A1317" s="3" t="s">
        <v>2583</v>
      </c>
      <c r="B1317" s="3" t="s">
        <v>2584</v>
      </c>
      <c r="C1317" s="4">
        <v>0</v>
      </c>
      <c r="D1317" s="4">
        <v>24398.91</v>
      </c>
      <c r="E1317" s="4">
        <v>0</v>
      </c>
      <c r="F1317" s="4">
        <v>24398.91</v>
      </c>
    </row>
    <row r="1318" spans="1:6" ht="12.75" customHeight="1" x14ac:dyDescent="0.2">
      <c r="A1318" s="3" t="s">
        <v>2585</v>
      </c>
      <c r="B1318" s="3" t="s">
        <v>2586</v>
      </c>
      <c r="C1318" s="4">
        <f>C1319+C1321</f>
        <v>0</v>
      </c>
      <c r="D1318" s="4">
        <f>D1319+D1321</f>
        <v>474527.77</v>
      </c>
      <c r="E1318" s="4">
        <f>E1319+E1321</f>
        <v>0</v>
      </c>
      <c r="F1318" s="4">
        <f>F1319+F1321</f>
        <v>474527.77</v>
      </c>
    </row>
    <row r="1319" spans="1:6" ht="12.75" customHeight="1" x14ac:dyDescent="0.2">
      <c r="A1319" s="3" t="s">
        <v>2587</v>
      </c>
      <c r="B1319" s="3" t="s">
        <v>2588</v>
      </c>
      <c r="C1319" s="4">
        <f>SUM(C1320:C1320)</f>
        <v>0</v>
      </c>
      <c r="D1319" s="4">
        <f>SUM(D1320:D1320)</f>
        <v>118111.77</v>
      </c>
      <c r="E1319" s="4">
        <f>SUM(E1320:E1320)</f>
        <v>0</v>
      </c>
      <c r="F1319" s="4">
        <f>SUM(F1320:F1320)</f>
        <v>118111.77</v>
      </c>
    </row>
    <row r="1320" spans="1:6" ht="12.75" customHeight="1" x14ac:dyDescent="0.2">
      <c r="A1320" s="3" t="s">
        <v>2589</v>
      </c>
      <c r="B1320" s="3" t="s">
        <v>2590</v>
      </c>
      <c r="C1320" s="4">
        <v>0</v>
      </c>
      <c r="D1320" s="4">
        <v>118111.77</v>
      </c>
      <c r="E1320" s="4">
        <v>0</v>
      </c>
      <c r="F1320" s="4">
        <v>118111.77</v>
      </c>
    </row>
    <row r="1321" spans="1:6" ht="12.75" customHeight="1" x14ac:dyDescent="0.2">
      <c r="A1321" s="3" t="s">
        <v>2591</v>
      </c>
      <c r="B1321" s="3" t="s">
        <v>2592</v>
      </c>
      <c r="C1321" s="4">
        <f>SUM(C1322:C1322)</f>
        <v>0</v>
      </c>
      <c r="D1321" s="4">
        <f>SUM(D1322:D1322)</f>
        <v>356416</v>
      </c>
      <c r="E1321" s="4">
        <f>SUM(E1322:E1322)</f>
        <v>0</v>
      </c>
      <c r="F1321" s="4">
        <f>SUM(F1322:F1322)</f>
        <v>356416</v>
      </c>
    </row>
    <row r="1322" spans="1:6" ht="12.75" customHeight="1" x14ac:dyDescent="0.2">
      <c r="A1322" s="3" t="s">
        <v>2593</v>
      </c>
      <c r="B1322" s="3" t="s">
        <v>2594</v>
      </c>
      <c r="C1322" s="4">
        <v>0</v>
      </c>
      <c r="D1322" s="4">
        <v>356416</v>
      </c>
      <c r="E1322" s="4">
        <v>0</v>
      </c>
      <c r="F1322" s="4">
        <v>356416</v>
      </c>
    </row>
    <row r="1323" spans="1:6" ht="12.75" customHeight="1" x14ac:dyDescent="0.2">
      <c r="A1323" s="3" t="s">
        <v>2595</v>
      </c>
      <c r="B1323" s="3" t="s">
        <v>2596</v>
      </c>
      <c r="C1323" s="4">
        <f t="shared" ref="C1323:F1324" si="5">C1324</f>
        <v>0</v>
      </c>
      <c r="D1323" s="4">
        <f t="shared" si="5"/>
        <v>1564788.68</v>
      </c>
      <c r="E1323" s="4">
        <f t="shared" si="5"/>
        <v>20073.760000000002</v>
      </c>
      <c r="F1323" s="4">
        <f t="shared" si="5"/>
        <v>1544714.92</v>
      </c>
    </row>
    <row r="1324" spans="1:6" ht="12.75" customHeight="1" x14ac:dyDescent="0.2">
      <c r="A1324" s="3" t="s">
        <v>2597</v>
      </c>
      <c r="B1324" s="3" t="s">
        <v>2596</v>
      </c>
      <c r="C1324" s="4">
        <f t="shared" si="5"/>
        <v>0</v>
      </c>
      <c r="D1324" s="4">
        <f t="shared" si="5"/>
        <v>1564788.68</v>
      </c>
      <c r="E1324" s="4">
        <f t="shared" si="5"/>
        <v>20073.760000000002</v>
      </c>
      <c r="F1324" s="4">
        <f t="shared" si="5"/>
        <v>1544714.92</v>
      </c>
    </row>
    <row r="1325" spans="1:6" ht="12.75" customHeight="1" x14ac:dyDescent="0.2">
      <c r="A1325" s="3" t="s">
        <v>2598</v>
      </c>
      <c r="B1325" s="3" t="s">
        <v>2596</v>
      </c>
      <c r="C1325" s="4">
        <f>SUM(C1326:C1327)</f>
        <v>0</v>
      </c>
      <c r="D1325" s="4">
        <f>SUM(D1326:D1327)</f>
        <v>1564788.68</v>
      </c>
      <c r="E1325" s="4">
        <f>SUM(E1326:E1327)</f>
        <v>20073.760000000002</v>
      </c>
      <c r="F1325" s="4">
        <f>SUM(F1326:F1327)</f>
        <v>1544714.92</v>
      </c>
    </row>
    <row r="1326" spans="1:6" ht="12.75" customHeight="1" x14ac:dyDescent="0.2">
      <c r="A1326" s="3" t="s">
        <v>2599</v>
      </c>
      <c r="B1326" s="3" t="s">
        <v>2406</v>
      </c>
      <c r="C1326" s="4">
        <v>0</v>
      </c>
      <c r="D1326" s="4">
        <v>1431032.52</v>
      </c>
      <c r="E1326" s="4">
        <v>19847.04</v>
      </c>
      <c r="F1326" s="4">
        <v>1411185.48</v>
      </c>
    </row>
    <row r="1327" spans="1:6" ht="12.75" customHeight="1" x14ac:dyDescent="0.2">
      <c r="A1327" s="3" t="s">
        <v>2600</v>
      </c>
      <c r="B1327" s="3" t="s">
        <v>2601</v>
      </c>
      <c r="C1327" s="4">
        <v>0</v>
      </c>
      <c r="D1327" s="4">
        <v>133756.16</v>
      </c>
      <c r="E1327" s="4">
        <v>226.72</v>
      </c>
      <c r="F1327" s="4">
        <v>133529.44</v>
      </c>
    </row>
    <row r="1328" spans="1:6" ht="12.75" customHeight="1" x14ac:dyDescent="0.2">
      <c r="A1328" s="3" t="s">
        <v>2602</v>
      </c>
      <c r="B1328" s="3" t="s">
        <v>2603</v>
      </c>
      <c r="C1328" s="4">
        <f t="shared" ref="C1328:F1329" si="6">C1329</f>
        <v>0</v>
      </c>
      <c r="D1328" s="4">
        <f t="shared" si="6"/>
        <v>956.59</v>
      </c>
      <c r="E1328" s="4">
        <f t="shared" si="6"/>
        <v>34</v>
      </c>
      <c r="F1328" s="4">
        <f t="shared" si="6"/>
        <v>922.59</v>
      </c>
    </row>
    <row r="1329" spans="1:6" ht="12.75" customHeight="1" x14ac:dyDescent="0.2">
      <c r="A1329" s="3" t="s">
        <v>2604</v>
      </c>
      <c r="B1329" s="3" t="s">
        <v>2605</v>
      </c>
      <c r="C1329" s="4">
        <f t="shared" si="6"/>
        <v>0</v>
      </c>
      <c r="D1329" s="4">
        <f t="shared" si="6"/>
        <v>956.59</v>
      </c>
      <c r="E1329" s="4">
        <f t="shared" si="6"/>
        <v>34</v>
      </c>
      <c r="F1329" s="4">
        <f t="shared" si="6"/>
        <v>922.59</v>
      </c>
    </row>
    <row r="1330" spans="1:6" ht="12.75" customHeight="1" x14ac:dyDescent="0.2">
      <c r="A1330" s="3" t="s">
        <v>2606</v>
      </c>
      <c r="B1330" s="3" t="s">
        <v>2605</v>
      </c>
      <c r="C1330" s="4">
        <f>SUM(C1331:C1331)</f>
        <v>0</v>
      </c>
      <c r="D1330" s="4">
        <f>SUM(D1331:D1331)</f>
        <v>956.59</v>
      </c>
      <c r="E1330" s="4">
        <f>SUM(E1331:E1331)</f>
        <v>34</v>
      </c>
      <c r="F1330" s="4">
        <f>SUM(F1331:F1331)</f>
        <v>922.59</v>
      </c>
    </row>
    <row r="1331" spans="1:6" ht="12.75" customHeight="1" x14ac:dyDescent="0.2">
      <c r="A1331" s="3" t="s">
        <v>2607</v>
      </c>
      <c r="B1331" s="3" t="s">
        <v>2605</v>
      </c>
      <c r="C1331" s="4">
        <v>0</v>
      </c>
      <c r="D1331" s="4">
        <v>956.59</v>
      </c>
      <c r="E1331" s="4">
        <v>34</v>
      </c>
      <c r="F1331" s="4">
        <v>922.59</v>
      </c>
    </row>
    <row r="1333" spans="1:6" ht="12.75" customHeight="1" x14ac:dyDescent="0.2">
      <c r="B1333" s="1"/>
      <c r="C1333" s="1" t="s">
        <v>2</v>
      </c>
      <c r="D1333" s="1" t="s">
        <v>3</v>
      </c>
      <c r="E1333" s="1" t="s">
        <v>4</v>
      </c>
      <c r="F1333" s="1" t="s">
        <v>5</v>
      </c>
    </row>
    <row r="1334" spans="1:6" ht="12.75" customHeight="1" x14ac:dyDescent="0.2">
      <c r="B1334" s="6" t="s">
        <v>7</v>
      </c>
      <c r="C1334" s="4">
        <f>Balancete!C2</f>
        <v>15284008.220000003</v>
      </c>
      <c r="D1334" s="4">
        <f>Balancete!D2</f>
        <v>228456148.30999997</v>
      </c>
      <c r="E1334" s="4">
        <f>Balancete!E2</f>
        <v>227231687.03000003</v>
      </c>
      <c r="F1334" s="4">
        <f>Balancete!F2</f>
        <v>16508469.499999998</v>
      </c>
    </row>
    <row r="1335" spans="1:6" ht="12.75" customHeight="1" x14ac:dyDescent="0.2">
      <c r="B1335" s="6" t="s">
        <v>285</v>
      </c>
      <c r="C1335" s="4">
        <f>Balancete!C142</f>
        <v>15284008.219999999</v>
      </c>
      <c r="D1335" s="4">
        <f>Balancete!D142</f>
        <v>99641540.719999999</v>
      </c>
      <c r="E1335" s="4">
        <f>Balancete!E142</f>
        <v>99807688.969999999</v>
      </c>
      <c r="F1335" s="4">
        <f>Balancete!F142</f>
        <v>15450156.469999999</v>
      </c>
    </row>
    <row r="1336" spans="1:6" ht="12.75" customHeight="1" x14ac:dyDescent="0.2">
      <c r="B1336" s="6" t="s">
        <v>2251</v>
      </c>
      <c r="C1336" s="4">
        <f>Balancete!C1131</f>
        <v>0</v>
      </c>
      <c r="D1336" s="4">
        <f>Balancete!D1131</f>
        <v>623427.96</v>
      </c>
      <c r="E1336" s="4">
        <f>Balancete!E1131</f>
        <v>55921666.619999997</v>
      </c>
      <c r="F1336" s="4">
        <f>Balancete!F1131</f>
        <v>55298238.660000004</v>
      </c>
    </row>
    <row r="1337" spans="1:6" ht="12.75" customHeight="1" x14ac:dyDescent="0.2">
      <c r="B1337" s="6" t="s">
        <v>2431</v>
      </c>
      <c r="C1337" s="4">
        <f>Balancete!C1237</f>
        <v>0</v>
      </c>
      <c r="D1337" s="4">
        <f>Balancete!D1237</f>
        <v>55989754.470000014</v>
      </c>
      <c r="E1337" s="4">
        <f>Balancete!E1237</f>
        <v>1749828.8399999999</v>
      </c>
      <c r="F1337" s="4">
        <f>Balancete!F1237</f>
        <v>54239925.63000001</v>
      </c>
    </row>
    <row r="1338" spans="1:6" ht="12.75" customHeight="1" x14ac:dyDescent="0.2">
      <c r="B1338" s="6" t="s">
        <v>2608</v>
      </c>
      <c r="C1338" s="6"/>
      <c r="D1338" s="6"/>
      <c r="E1338" s="6"/>
      <c r="F1338" s="7">
        <f>(F1131)-(F1237)</f>
        <v>1058313.0299999937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01/01/2016 a 31/12/2016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2021-06-11T16:31:19Z</dcterms:created>
  <dcterms:modified xsi:type="dcterms:W3CDTF">2021-06-11T16:31:19Z</dcterms:modified>
</cp:coreProperties>
</file>