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8_{FD03A46B-406C-4711-903E-897BA0366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18" i="1"/>
  <c r="D18" i="1"/>
  <c r="E18" i="1"/>
  <c r="F18" i="1"/>
  <c r="C28" i="1"/>
  <c r="C27" i="1" s="1"/>
  <c r="D28" i="1"/>
  <c r="D27" i="1" s="1"/>
  <c r="E28" i="1"/>
  <c r="E27" i="1" s="1"/>
  <c r="F28" i="1"/>
  <c r="F27" i="1" s="1"/>
  <c r="C30" i="1"/>
  <c r="D30" i="1"/>
  <c r="E30" i="1"/>
  <c r="F30" i="1"/>
  <c r="C81" i="1"/>
  <c r="C80" i="1" s="1"/>
  <c r="D81" i="1"/>
  <c r="D80" i="1" s="1"/>
  <c r="E81" i="1"/>
  <c r="E80" i="1" s="1"/>
  <c r="F81" i="1"/>
  <c r="F80" i="1" s="1"/>
  <c r="C84" i="1"/>
  <c r="C83" i="1" s="1"/>
  <c r="D84" i="1"/>
  <c r="D83" i="1" s="1"/>
  <c r="E84" i="1"/>
  <c r="E83" i="1" s="1"/>
  <c r="F84" i="1"/>
  <c r="F83" i="1" s="1"/>
  <c r="C93" i="1"/>
  <c r="C92" i="1" s="1"/>
  <c r="D93" i="1"/>
  <c r="D92" i="1" s="1"/>
  <c r="E93" i="1"/>
  <c r="E92" i="1" s="1"/>
  <c r="F93" i="1"/>
  <c r="F92" i="1" s="1"/>
  <c r="C99" i="1"/>
  <c r="C98" i="1" s="1"/>
  <c r="D99" i="1"/>
  <c r="D98" i="1" s="1"/>
  <c r="E99" i="1"/>
  <c r="E98" i="1" s="1"/>
  <c r="F99" i="1"/>
  <c r="F98" i="1" s="1"/>
  <c r="C104" i="1"/>
  <c r="C103" i="1" s="1"/>
  <c r="D104" i="1"/>
  <c r="D103" i="1" s="1"/>
  <c r="E104" i="1"/>
  <c r="E103" i="1" s="1"/>
  <c r="F104" i="1"/>
  <c r="F103" i="1" s="1"/>
  <c r="C109" i="1"/>
  <c r="C108" i="1" s="1"/>
  <c r="D109" i="1"/>
  <c r="D108" i="1" s="1"/>
  <c r="E109" i="1"/>
  <c r="E108" i="1" s="1"/>
  <c r="E107" i="1" s="1"/>
  <c r="F109" i="1"/>
  <c r="F108" i="1" s="1"/>
  <c r="C112" i="1"/>
  <c r="C111" i="1" s="1"/>
  <c r="D112" i="1"/>
  <c r="D111" i="1" s="1"/>
  <c r="E112" i="1"/>
  <c r="E111" i="1" s="1"/>
  <c r="F112" i="1"/>
  <c r="F111" i="1" s="1"/>
  <c r="C120" i="1"/>
  <c r="D120" i="1"/>
  <c r="E120" i="1"/>
  <c r="F120" i="1"/>
  <c r="C127" i="1"/>
  <c r="D127" i="1"/>
  <c r="E127" i="1"/>
  <c r="F127" i="1"/>
  <c r="C134" i="1"/>
  <c r="D134" i="1"/>
  <c r="E134" i="1"/>
  <c r="F134" i="1"/>
  <c r="C141" i="1"/>
  <c r="C140" i="1" s="1"/>
  <c r="D141" i="1"/>
  <c r="D140" i="1" s="1"/>
  <c r="E141" i="1"/>
  <c r="E140" i="1" s="1"/>
  <c r="F141" i="1"/>
  <c r="F140" i="1" s="1"/>
  <c r="C143" i="1"/>
  <c r="D143" i="1"/>
  <c r="E143" i="1"/>
  <c r="F143" i="1"/>
  <c r="C148" i="1"/>
  <c r="C147" i="1" s="1"/>
  <c r="D148" i="1"/>
  <c r="D147" i="1" s="1"/>
  <c r="E148" i="1"/>
  <c r="E147" i="1" s="1"/>
  <c r="F148" i="1"/>
  <c r="F147" i="1" s="1"/>
  <c r="C569" i="1"/>
  <c r="D569" i="1"/>
  <c r="E569" i="1"/>
  <c r="F569" i="1"/>
  <c r="C639" i="1"/>
  <c r="D639" i="1"/>
  <c r="E639" i="1"/>
  <c r="F639" i="1"/>
  <c r="C712" i="1"/>
  <c r="D712" i="1"/>
  <c r="E712" i="1"/>
  <c r="F712" i="1"/>
  <c r="C818" i="1"/>
  <c r="C817" i="1" s="1"/>
  <c r="D818" i="1"/>
  <c r="D817" i="1" s="1"/>
  <c r="E818" i="1"/>
  <c r="E817" i="1" s="1"/>
  <c r="F818" i="1"/>
  <c r="F817" i="1" s="1"/>
  <c r="C823" i="1"/>
  <c r="D823" i="1"/>
  <c r="E823" i="1"/>
  <c r="F823" i="1"/>
  <c r="C830" i="1"/>
  <c r="D830" i="1"/>
  <c r="E830" i="1"/>
  <c r="F830" i="1"/>
  <c r="C838" i="1"/>
  <c r="D838" i="1"/>
  <c r="E838" i="1"/>
  <c r="F838" i="1"/>
  <c r="C850" i="1"/>
  <c r="D850" i="1"/>
  <c r="E850" i="1"/>
  <c r="F850" i="1"/>
  <c r="C853" i="1"/>
  <c r="D853" i="1"/>
  <c r="E853" i="1"/>
  <c r="F853" i="1"/>
  <c r="C864" i="1"/>
  <c r="C863" i="1" s="1"/>
  <c r="D864" i="1"/>
  <c r="D863" i="1" s="1"/>
  <c r="E864" i="1"/>
  <c r="E863" i="1" s="1"/>
  <c r="F864" i="1"/>
  <c r="F863" i="1" s="1"/>
  <c r="C886" i="1"/>
  <c r="D886" i="1"/>
  <c r="E886" i="1"/>
  <c r="F886" i="1"/>
  <c r="C890" i="1"/>
  <c r="C889" i="1" s="1"/>
  <c r="D890" i="1"/>
  <c r="D889" i="1" s="1"/>
  <c r="E890" i="1"/>
  <c r="E889" i="1" s="1"/>
  <c r="F890" i="1"/>
  <c r="F889" i="1" s="1"/>
  <c r="C892" i="1"/>
  <c r="D892" i="1"/>
  <c r="E892" i="1"/>
  <c r="F892" i="1"/>
  <c r="C899" i="1"/>
  <c r="C898" i="1" s="1"/>
  <c r="D899" i="1"/>
  <c r="D898" i="1" s="1"/>
  <c r="E899" i="1"/>
  <c r="E898" i="1" s="1"/>
  <c r="F899" i="1"/>
  <c r="F898" i="1" s="1"/>
  <c r="C915" i="1"/>
  <c r="C914" i="1" s="1"/>
  <c r="D915" i="1"/>
  <c r="D914" i="1" s="1"/>
  <c r="E915" i="1"/>
  <c r="E914" i="1" s="1"/>
  <c r="F915" i="1"/>
  <c r="F914" i="1" s="1"/>
  <c r="C919" i="1"/>
  <c r="C918" i="1" s="1"/>
  <c r="D919" i="1"/>
  <c r="D918" i="1" s="1"/>
  <c r="E919" i="1"/>
  <c r="E918" i="1" s="1"/>
  <c r="F919" i="1"/>
  <c r="F918" i="1" s="1"/>
  <c r="C927" i="1"/>
  <c r="C926" i="1" s="1"/>
  <c r="C925" i="1" s="1"/>
  <c r="D927" i="1"/>
  <c r="D926" i="1" s="1"/>
  <c r="D925" i="1" s="1"/>
  <c r="E927" i="1"/>
  <c r="E926" i="1" s="1"/>
  <c r="F927" i="1"/>
  <c r="F926" i="1" s="1"/>
  <c r="F925" i="1" s="1"/>
  <c r="C935" i="1"/>
  <c r="C934" i="1" s="1"/>
  <c r="D935" i="1"/>
  <c r="D934" i="1" s="1"/>
  <c r="E935" i="1"/>
  <c r="E934" i="1" s="1"/>
  <c r="F935" i="1"/>
  <c r="F934" i="1" s="1"/>
  <c r="C939" i="1"/>
  <c r="C938" i="1" s="1"/>
  <c r="C937" i="1" s="1"/>
  <c r="D939" i="1"/>
  <c r="D938" i="1" s="1"/>
  <c r="D937" i="1" s="1"/>
  <c r="E939" i="1"/>
  <c r="E938" i="1" s="1"/>
  <c r="E937" i="1" s="1"/>
  <c r="F939" i="1"/>
  <c r="F938" i="1" s="1"/>
  <c r="F937" i="1" s="1"/>
  <c r="C944" i="1"/>
  <c r="C943" i="1" s="1"/>
  <c r="C942" i="1" s="1"/>
  <c r="D944" i="1"/>
  <c r="D943" i="1" s="1"/>
  <c r="E944" i="1"/>
  <c r="E943" i="1" s="1"/>
  <c r="F944" i="1"/>
  <c r="F943" i="1" s="1"/>
  <c r="C948" i="1"/>
  <c r="C947" i="1" s="1"/>
  <c r="D948" i="1"/>
  <c r="E948" i="1"/>
  <c r="E947" i="1" s="1"/>
  <c r="F948" i="1"/>
  <c r="F947" i="1" s="1"/>
  <c r="C952" i="1"/>
  <c r="D952" i="1"/>
  <c r="E952" i="1"/>
  <c r="F952" i="1"/>
  <c r="C954" i="1"/>
  <c r="D954" i="1"/>
  <c r="E954" i="1"/>
  <c r="F954" i="1"/>
  <c r="C1005" i="1"/>
  <c r="D1005" i="1"/>
  <c r="E1005" i="1"/>
  <c r="F1005" i="1"/>
  <c r="C1009" i="1"/>
  <c r="C1008" i="1" s="1"/>
  <c r="C1007" i="1" s="1"/>
  <c r="D1009" i="1"/>
  <c r="D1008" i="1" s="1"/>
  <c r="D1007" i="1" s="1"/>
  <c r="E1009" i="1"/>
  <c r="E1008" i="1" s="1"/>
  <c r="E1007" i="1" s="1"/>
  <c r="F1009" i="1"/>
  <c r="F1008" i="1" s="1"/>
  <c r="F1007" i="1" s="1"/>
  <c r="C1019" i="1"/>
  <c r="C1018" i="1" s="1"/>
  <c r="C1017" i="1" s="1"/>
  <c r="D1019" i="1"/>
  <c r="D1018" i="1" s="1"/>
  <c r="D1017" i="1" s="1"/>
  <c r="E1019" i="1"/>
  <c r="E1018" i="1" s="1"/>
  <c r="E1017" i="1" s="1"/>
  <c r="F1019" i="1"/>
  <c r="F1018" i="1" s="1"/>
  <c r="F1017" i="1" s="1"/>
  <c r="C1025" i="1"/>
  <c r="C1024" i="1" s="1"/>
  <c r="C1023" i="1" s="1"/>
  <c r="D1025" i="1"/>
  <c r="D1024" i="1" s="1"/>
  <c r="D1023" i="1" s="1"/>
  <c r="E1025" i="1"/>
  <c r="E1024" i="1" s="1"/>
  <c r="E1023" i="1" s="1"/>
  <c r="F1025" i="1"/>
  <c r="F1024" i="1" s="1"/>
  <c r="F1023" i="1" s="1"/>
  <c r="C1029" i="1"/>
  <c r="C1028" i="1" s="1"/>
  <c r="C1027" i="1" s="1"/>
  <c r="D1029" i="1"/>
  <c r="D1028" i="1" s="1"/>
  <c r="D1027" i="1" s="1"/>
  <c r="E1029" i="1"/>
  <c r="E1028" i="1" s="1"/>
  <c r="E1027" i="1" s="1"/>
  <c r="F1029" i="1"/>
  <c r="F1028" i="1" s="1"/>
  <c r="F1027" i="1" s="1"/>
  <c r="C1036" i="1"/>
  <c r="C1035" i="1" s="1"/>
  <c r="C1034" i="1" s="1"/>
  <c r="D1036" i="1"/>
  <c r="D1035" i="1" s="1"/>
  <c r="E1036" i="1"/>
  <c r="E1035" i="1" s="1"/>
  <c r="F1036" i="1"/>
  <c r="F1035" i="1" s="1"/>
  <c r="C1054" i="1"/>
  <c r="D1054" i="1"/>
  <c r="E1054" i="1"/>
  <c r="F1054" i="1"/>
  <c r="C1058" i="1"/>
  <c r="D1058" i="1"/>
  <c r="E1058" i="1"/>
  <c r="F1058" i="1"/>
  <c r="C1063" i="1"/>
  <c r="D1063" i="1"/>
  <c r="E1063" i="1"/>
  <c r="F1063" i="1"/>
  <c r="C1068" i="1"/>
  <c r="D1068" i="1"/>
  <c r="E1068" i="1"/>
  <c r="F1068" i="1"/>
  <c r="C1078" i="1"/>
  <c r="D1078" i="1"/>
  <c r="E1078" i="1"/>
  <c r="F1078" i="1"/>
  <c r="C1085" i="1"/>
  <c r="D1085" i="1"/>
  <c r="E1085" i="1"/>
  <c r="F1085" i="1"/>
  <c r="C1093" i="1"/>
  <c r="D1093" i="1"/>
  <c r="E1093" i="1"/>
  <c r="F1093" i="1"/>
  <c r="C1117" i="1"/>
  <c r="C1116" i="1" s="1"/>
  <c r="D1117" i="1"/>
  <c r="D1116" i="1" s="1"/>
  <c r="E1117" i="1"/>
  <c r="E1116" i="1" s="1"/>
  <c r="F1117" i="1"/>
  <c r="F1116" i="1" s="1"/>
  <c r="C1119" i="1"/>
  <c r="D1119" i="1"/>
  <c r="E1119" i="1"/>
  <c r="F1119" i="1"/>
  <c r="C1123" i="1"/>
  <c r="C1122" i="1" s="1"/>
  <c r="C1121" i="1" s="1"/>
  <c r="D1123" i="1"/>
  <c r="D1122" i="1" s="1"/>
  <c r="D1121" i="1" s="1"/>
  <c r="E1123" i="1"/>
  <c r="E1122" i="1" s="1"/>
  <c r="E1121" i="1" s="1"/>
  <c r="F1123" i="1"/>
  <c r="F1122" i="1" s="1"/>
  <c r="F1121" i="1" s="1"/>
  <c r="C1130" i="1"/>
  <c r="C1129" i="1" s="1"/>
  <c r="C1128" i="1" s="1"/>
  <c r="D1130" i="1"/>
  <c r="D1129" i="1" s="1"/>
  <c r="D1128" i="1" s="1"/>
  <c r="E1130" i="1"/>
  <c r="E1129" i="1" s="1"/>
  <c r="E1128" i="1" s="1"/>
  <c r="F1130" i="1"/>
  <c r="F1129" i="1" s="1"/>
  <c r="F1128" i="1" s="1"/>
  <c r="F1034" i="1" l="1"/>
  <c r="F1033" i="1" s="1"/>
  <c r="F1137" i="1" s="1"/>
  <c r="F897" i="1"/>
  <c r="E1034" i="1"/>
  <c r="E1033" i="1" s="1"/>
  <c r="E1137" i="1" s="1"/>
  <c r="E942" i="1"/>
  <c r="E941" i="1" s="1"/>
  <c r="E1136" i="1" s="1"/>
  <c r="E897" i="1"/>
  <c r="E146" i="1"/>
  <c r="D1034" i="1"/>
  <c r="D1033" i="1" s="1"/>
  <c r="D1137" i="1" s="1"/>
  <c r="F942" i="1"/>
  <c r="F941" i="1" s="1"/>
  <c r="F146" i="1"/>
  <c r="F145" i="1" s="1"/>
  <c r="F1135" i="1" s="1"/>
  <c r="F107" i="1"/>
  <c r="F3" i="1"/>
  <c r="F2" i="1" s="1"/>
  <c r="F1134" i="1" s="1"/>
  <c r="E925" i="1"/>
  <c r="E3" i="1"/>
  <c r="E2" i="1" s="1"/>
  <c r="E1134" i="1" s="1"/>
  <c r="D897" i="1"/>
  <c r="D107" i="1"/>
  <c r="D3" i="1"/>
  <c r="C941" i="1"/>
  <c r="C1136" i="1" s="1"/>
  <c r="C897" i="1"/>
  <c r="C107" i="1"/>
  <c r="C3" i="1"/>
  <c r="C1033" i="1"/>
  <c r="C1137" i="1" s="1"/>
  <c r="D947" i="1"/>
  <c r="D942" i="1" s="1"/>
  <c r="D941" i="1" s="1"/>
  <c r="D1136" i="1" s="1"/>
  <c r="D146" i="1"/>
  <c r="D145" i="1" s="1"/>
  <c r="D1135" i="1" s="1"/>
  <c r="C146" i="1"/>
  <c r="C145" i="1" s="1"/>
  <c r="C1135" i="1" s="1"/>
  <c r="F1138" i="1" l="1"/>
  <c r="F1136" i="1"/>
  <c r="E145" i="1"/>
  <c r="E1135" i="1" s="1"/>
  <c r="C2" i="1"/>
  <c r="C1134" i="1" s="1"/>
  <c r="D2" i="1"/>
  <c r="D1134" i="1" s="1"/>
</calcChain>
</file>

<file path=xl/sharedStrings.xml><?xml version="1.0" encoding="utf-8"?>
<sst xmlns="http://schemas.openxmlformats.org/spreadsheetml/2006/main" count="2275" uniqueCount="2204">
  <si>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</si>
  <si>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</si>
  <si>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</si>
  <si>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</si>
  <si>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</si>
  <si>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</si>
  <si>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</si>
  <si>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</si>
  <si>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</si>
  <si>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</si>
  <si>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</si>
  <si>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</si>
  <si>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</si>
  <si>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</si>
  <si>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</si>
  <si>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</si>
  <si>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</si>
  <si>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</si>
  <si>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1.1.1.02.002</t>
  </si>
  <si>
    <t>Banco Santander S/A C/C 13-001924-0</t>
  </si>
  <si>
    <t>1.1.1.02.010</t>
  </si>
  <si>
    <t>Banco Santander - C/C 13-009265-4</t>
  </si>
  <si>
    <t>1.1.1.02.011</t>
  </si>
  <si>
    <t>Banco Do Brasil - C/C 77914-8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</si>
  <si>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</si>
  <si>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</si>
  <si>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</si>
  <si>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</si>
  <si>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</si>
  <si>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</si>
  <si>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1.1.1.02.015</t>
  </si>
  <si>
    <t>Sicoob Sist.de Coop de Créd. Brasil</t>
  </si>
  <si>
    <t>1.1.1.02.016</t>
  </si>
  <si>
    <t>Banco BIC banco C/C 42.100736-3</t>
  </si>
  <si>
    <t>1.1.1.02.017</t>
  </si>
  <si>
    <t>Caixa Econômica Federal c/c 2197-5 (***)</t>
  </si>
  <si>
    <t>1.1.1.02.018</t>
  </si>
  <si>
    <t>Caixa Econômica Federal C/C 3010-9</t>
  </si>
  <si>
    <t>1.1.1.03</t>
  </si>
  <si>
    <t>Aplicações E Poupança</t>
  </si>
  <si>
    <t>1.1.1.03.001</t>
  </si>
  <si>
    <t>Banco Do Brasil S/A Aplicacao C/77914-8</t>
  </si>
  <si>
    <t>1.1.1.03.003</t>
  </si>
  <si>
    <t>Banco Santander S/A FIC CP 13-09265-4</t>
  </si>
  <si>
    <t>1.1.1.03.012</t>
  </si>
  <si>
    <t>Caixa Economica Federal 1752-8 CDB/RDB</t>
  </si>
  <si>
    <t>1.1.1.03.013</t>
  </si>
  <si>
    <t>Caixa Economica Federal 2197-5</t>
  </si>
  <si>
    <t>1.1.1.03.014</t>
  </si>
  <si>
    <t>CEF 1752-8 Fic Giro Empresa DI LP</t>
  </si>
  <si>
    <t>1.1.1.03.015</t>
  </si>
  <si>
    <t>CEF Fic Giro Emp. DILP 3010-9 aporte</t>
  </si>
  <si>
    <t>1.1.1.03.016</t>
  </si>
  <si>
    <t>Banco do Brasil - BB 50</t>
  </si>
  <si>
    <t>1.1.1.03.017</t>
  </si>
  <si>
    <t>Caixa FIC Giro Empresas  DI LP 2197-5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</si>
  <si>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</si>
  <si>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</si>
  <si>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</si>
  <si>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</si>
  <si>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</si>
  <si>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</si>
  <si>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</si>
  <si>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</si>
  <si>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</si>
  <si>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</si>
  <si>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</si>
  <si>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</si>
  <si>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</si>
  <si>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</si>
  <si>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</si>
  <si>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</si>
  <si>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</si>
  <si>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</si>
  <si>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</si>
  <si>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</si>
  <si>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</si>
  <si>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</si>
  <si>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</si>
  <si>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</si>
  <si>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1.1.2.02.012</t>
  </si>
  <si>
    <t>Unibanco</t>
  </si>
  <si>
    <t>1.1.2.02.013</t>
  </si>
  <si>
    <t>Santa Casa Saúde</t>
  </si>
  <si>
    <t>1.1.2.02.014</t>
  </si>
  <si>
    <t>Gama</t>
  </si>
  <si>
    <t>1.1.2.02.017</t>
  </si>
  <si>
    <t>Abet - Plano De Assist.M.Tel.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</si>
  <si>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</si>
  <si>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</si>
  <si>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</si>
  <si>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</si>
  <si>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</si>
  <si>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</si>
  <si>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</si>
  <si>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</si>
  <si>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</si>
  <si>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</si>
  <si>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</si>
  <si>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</si>
  <si>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</si>
  <si>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</si>
  <si>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</si>
  <si>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</si>
  <si>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</si>
  <si>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</si>
  <si>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</si>
  <si>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</si>
  <si>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</si>
  <si>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</si>
  <si>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1.1.2.02.039</t>
  </si>
  <si>
    <t>Assefaz</t>
  </si>
  <si>
    <t>1.1.2.02.040</t>
  </si>
  <si>
    <t>Sobecan</t>
  </si>
  <si>
    <t>1.1.2.02.041</t>
  </si>
  <si>
    <t>Santa Casa Mococa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</si>
  <si>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</si>
  <si>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</si>
  <si>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</si>
  <si>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</si>
  <si>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</si>
  <si>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</si>
  <si>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</si>
  <si>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</si>
  <si>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</si>
  <si>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</si>
  <si>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1.1.2.02.050</t>
  </si>
  <si>
    <t>Skill Omint</t>
  </si>
  <si>
    <t>1.1.2.02.051</t>
  </si>
  <si>
    <t>Sermed</t>
  </si>
  <si>
    <t>1.1.2.02.053</t>
  </si>
  <si>
    <t>Matão Clinica</t>
  </si>
  <si>
    <t>1.1.2.02.054</t>
  </si>
  <si>
    <t>Porto Seguro Seguro Saúde SA</t>
  </si>
  <si>
    <t>1.1.2.02.055</t>
  </si>
  <si>
    <t>Unidade Tratamento Dialítico Araraquara</t>
  </si>
  <si>
    <t>1.1.2.02.057</t>
  </si>
  <si>
    <t>Irmandade De Misericórdia De Monte Alto</t>
  </si>
  <si>
    <t>1.1.2.02.058</t>
  </si>
  <si>
    <t>Life Empresarial Saude Ltda.</t>
  </si>
  <si>
    <t>1.1.2.02.061</t>
  </si>
  <si>
    <t>Santa Casa De Taquaritinga</t>
  </si>
  <si>
    <t>1.1.2.02.062</t>
  </si>
  <si>
    <t>Santa Casa De Passos</t>
  </si>
  <si>
    <t>1.1.2.02.063</t>
  </si>
  <si>
    <t>Santa Casa De Porto Ferreira</t>
  </si>
  <si>
    <t>1.1.2.02.064</t>
  </si>
  <si>
    <t>Secretaria da Saúde - PMRP</t>
  </si>
  <si>
    <t>1.1.2.02.065</t>
  </si>
  <si>
    <t>Unimed Nordeste Paulista</t>
  </si>
  <si>
    <t>1.1.2.02.067</t>
  </si>
  <si>
    <t>Santa Casa de São Joaquim da Barra</t>
  </si>
  <si>
    <t>1.1.2.02.068</t>
  </si>
  <si>
    <t>Coopus Regional Saude</t>
  </si>
  <si>
    <t>1.1.2.02.071</t>
  </si>
  <si>
    <t>Hospital Regional de Franca SA</t>
  </si>
  <si>
    <t>1.1.2.02.072</t>
  </si>
  <si>
    <t>Postal Saude - Caixa A.Emp.Correios</t>
  </si>
  <si>
    <t>1.1.2.02.073</t>
  </si>
  <si>
    <t>Embratel Emp.Brasileira Telecomunicação</t>
  </si>
  <si>
    <t>1.1.2.02.074</t>
  </si>
  <si>
    <t>Instituto Orelhinha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</si>
  <si>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</si>
  <si>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</si>
  <si>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</si>
  <si>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</si>
  <si>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</si>
  <si>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</si>
  <si>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</si>
  <si>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</si>
  <si>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</si>
  <si>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</si>
  <si>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1.1.4.01.001</t>
  </si>
  <si>
    <t>Cheques Pré Datado</t>
  </si>
  <si>
    <t>1.1.4.01.002</t>
  </si>
  <si>
    <t>Particulares</t>
  </si>
  <si>
    <t>1.1.4.01.003</t>
  </si>
  <si>
    <t>Depositos Judiciais Trabalhista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</si>
  <si>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</si>
  <si>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</si>
  <si>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</si>
  <si>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</si>
  <si>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</si>
  <si>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</si>
  <si>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1.1.4.01.009</t>
  </si>
  <si>
    <t>Cheques em Cobranças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</si>
  <si>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</si>
  <si>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</si>
  <si>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</si>
  <si>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</si>
  <si>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</si>
  <si>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</si>
  <si>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</si>
  <si>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</si>
  <si>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</si>
  <si>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</si>
  <si>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</si>
  <si>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</si>
  <si>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</si>
  <si>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</si>
  <si>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</si>
  <si>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</si>
  <si>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</si>
  <si>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</si>
  <si>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</si>
  <si>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</si>
  <si>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1.1.6.01.003</t>
  </si>
  <si>
    <t>Nutrição e Dietética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</si>
  <si>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</si>
  <si>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</si>
  <si>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</si>
  <si>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</si>
  <si>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</si>
  <si>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</si>
  <si>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1.1.7.01.005</t>
  </si>
  <si>
    <t>Material para rouparia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</si>
  <si>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</si>
  <si>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</si>
  <si>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</si>
  <si>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</si>
  <si>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</si>
  <si>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</si>
  <si>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</si>
  <si>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</si>
  <si>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</si>
  <si>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</si>
  <si>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</si>
  <si>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</si>
  <si>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</si>
  <si>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</si>
  <si>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</si>
  <si>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</si>
  <si>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</si>
  <si>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</si>
  <si>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</si>
  <si>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</si>
  <si>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</si>
  <si>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</si>
  <si>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</si>
  <si>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</si>
  <si>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</si>
  <si>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</si>
  <si>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</si>
  <si>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</si>
  <si>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</si>
  <si>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</si>
  <si>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</si>
  <si>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</si>
  <si>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</si>
  <si>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</si>
  <si>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</si>
  <si>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</si>
  <si>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</si>
  <si>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</si>
  <si>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</si>
  <si>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</si>
  <si>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</si>
  <si>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</si>
  <si>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</si>
  <si>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</si>
  <si>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</si>
  <si>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</si>
  <si>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</si>
  <si>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</si>
  <si>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</si>
  <si>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</si>
  <si>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</si>
  <si>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</si>
  <si>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</si>
  <si>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</si>
  <si>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</si>
  <si>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</si>
  <si>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</si>
  <si>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</si>
  <si>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</si>
  <si>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</si>
  <si>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</si>
  <si>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</si>
  <si>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</si>
  <si>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</si>
  <si>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</si>
  <si>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</si>
  <si>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</si>
  <si>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</si>
  <si>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</si>
  <si>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</si>
  <si>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</si>
  <si>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</si>
  <si>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</si>
  <si>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</si>
  <si>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</si>
  <si>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</si>
  <si>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</si>
  <si>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</si>
  <si>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</si>
  <si>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</si>
  <si>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</si>
  <si>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2.1.1.01.001</t>
  </si>
  <si>
    <t>Erickson Tebet Puga Extintores ME</t>
  </si>
  <si>
    <t>2.1.1.01.002</t>
  </si>
  <si>
    <t>Octa Lab Farmacia Manipulação Eireli EPP</t>
  </si>
  <si>
    <t>2.1.1.01.003</t>
  </si>
  <si>
    <t>Barrado Comercio De Tintas Ltda.-EPP</t>
  </si>
  <si>
    <t>2.1.1.01.005</t>
  </si>
  <si>
    <t>Base Ortopedica Ltda. EPP</t>
  </si>
  <si>
    <t>2.1.1.01.006</t>
  </si>
  <si>
    <t>Cirurgica Avila Ltda.</t>
  </si>
  <si>
    <t>2.1.1.01.007</t>
  </si>
  <si>
    <t>Biotecmed Dist.Equip.para Saude Eireli</t>
  </si>
  <si>
    <t>2.1.1.01.008</t>
  </si>
  <si>
    <t>Corpomedic Ortopedia Esp.Comercial</t>
  </si>
  <si>
    <t>2.1.1.01.009</t>
  </si>
  <si>
    <t>Cirurgica Mafra Ltda.</t>
  </si>
  <si>
    <t>2.1.1.01.010</t>
  </si>
  <si>
    <t>Ribercaixa Ind Com de Embalagens Ltda</t>
  </si>
  <si>
    <t>2.1.1.01.011</t>
  </si>
  <si>
    <t>Cristalia - Produtos Farm. Ltda.</t>
  </si>
  <si>
    <t>2.1.1.01.012</t>
  </si>
  <si>
    <t>Oncotech Hospitalar Com.Med.Ltda</t>
  </si>
  <si>
    <t>2.1.1.01.014</t>
  </si>
  <si>
    <t>Cia. Ultragaz S/A</t>
  </si>
  <si>
    <t>2.1.1.01.015</t>
  </si>
  <si>
    <t>Casa Do Plastico Ribeirãopretana</t>
  </si>
  <si>
    <t>2.1.1.01.016</t>
  </si>
  <si>
    <t>Cholmed Coml.Hosp.Ltda EPP</t>
  </si>
  <si>
    <t>2.1.1.01.017</t>
  </si>
  <si>
    <t>Max Medical Com de Prod Med Hosp.Ltda</t>
  </si>
  <si>
    <t>2.1.1.01.018</t>
  </si>
  <si>
    <t>Cremer S/A</t>
  </si>
  <si>
    <t>2.1.1.01.019</t>
  </si>
  <si>
    <t>Farmacia Homeopatica Homeocenter</t>
  </si>
  <si>
    <t>2.1.1.01.021</t>
  </si>
  <si>
    <t>Dimetal Distribuidora Metais Pasqualin</t>
  </si>
  <si>
    <t>2.1.1.01.022</t>
  </si>
  <si>
    <t>Maximplant Com Distrib.Implantes Ltda</t>
  </si>
  <si>
    <t>2.1.1.01.024</t>
  </si>
  <si>
    <t>Lg Comercial Ltda.</t>
  </si>
  <si>
    <t>2.1.1.01.026</t>
  </si>
  <si>
    <t>Ebeg Comercial Ltda.</t>
  </si>
  <si>
    <t>2.1.1.01.029</t>
  </si>
  <si>
    <t>Handle Comercio De Equipamento Médico Lt</t>
  </si>
  <si>
    <t>2.1.1.01.030</t>
  </si>
  <si>
    <t>Laticínios Galba Ltda</t>
  </si>
  <si>
    <t>2.1.1.01.031</t>
  </si>
  <si>
    <t>Gigante Recém Nascido Ind. Com.R.</t>
  </si>
  <si>
    <t>2.1.1.01.032</t>
  </si>
  <si>
    <t>Golden Distribuidora LTDA</t>
  </si>
  <si>
    <t>2.1.1.01.033</t>
  </si>
  <si>
    <t>Luis Fernando De Souza Eletrica</t>
  </si>
  <si>
    <t>2.1.1.01.034</t>
  </si>
  <si>
    <t>Livraria Papelaria Leopoldo De Loyolla L</t>
  </si>
  <si>
    <t>2.1.1.01.035</t>
  </si>
  <si>
    <t>Intermedical - Produtos Médicos Ltda.</t>
  </si>
  <si>
    <t>2.1.1.01.036</t>
  </si>
  <si>
    <t>Cirurgica Sta Cruz Com Prod Hosp</t>
  </si>
  <si>
    <t>2.1.1.01.038</t>
  </si>
  <si>
    <t>Bautec - Dorival Fortunato Peres e Cia</t>
  </si>
  <si>
    <t>2.1.1.01.039</t>
  </si>
  <si>
    <t>Indutria Farmaceutica Rioquimica Ltda.</t>
  </si>
  <si>
    <t>2.1.1.01.040</t>
  </si>
  <si>
    <t>Promedon São Paulo Produto Médico</t>
  </si>
  <si>
    <t>2.1.1.01.041</t>
  </si>
  <si>
    <t>Dibron Comercio De Produto Hospitalar Lt</t>
  </si>
  <si>
    <t>2.1.1.01.042</t>
  </si>
  <si>
    <t>Posto De Serviços Maravilha</t>
  </si>
  <si>
    <t>2.1.1.01.043</t>
  </si>
  <si>
    <t>Oregon Farmacêutica Ltda</t>
  </si>
  <si>
    <t>2.1.1.01.045</t>
  </si>
  <si>
    <t>Formaplas Ind. Com. de Plásticos LTDA ME</t>
  </si>
  <si>
    <t>2.1.1.01.046</t>
  </si>
  <si>
    <t>FarmaClub Drogarias Ltda</t>
  </si>
  <si>
    <t>2.1.1.01.047</t>
  </si>
  <si>
    <t>Zaflon &amp; Bidurin Ltda. Ribertc</t>
  </si>
  <si>
    <t>2.1.1.01.048</t>
  </si>
  <si>
    <t>Drogaria Soares Ltda</t>
  </si>
  <si>
    <t>2.1.1.01.050</t>
  </si>
  <si>
    <t>Baroni &amp; Fabbri Comercio De Produto N.</t>
  </si>
  <si>
    <t>2.1.1.01.052</t>
  </si>
  <si>
    <t>Nacional Comercial Hospitalar Ltda.</t>
  </si>
  <si>
    <t>2.1.1.01.053</t>
  </si>
  <si>
    <t>Limpkoll Industria E Comercio Produtos L</t>
  </si>
  <si>
    <t>2.1.1.01.054</t>
  </si>
  <si>
    <t>Cortical Comercio E Representações De Pr</t>
  </si>
  <si>
    <t>2.1.1.01.055</t>
  </si>
  <si>
    <t>FLK Farmácia de Manipulação Ltda - EPP</t>
  </si>
  <si>
    <t>2.1.1.01.058</t>
  </si>
  <si>
    <t>Rdf Comercial Hospitalar Ltda.- Me</t>
  </si>
  <si>
    <t>2.1.1.01.063</t>
  </si>
  <si>
    <t>TCM Comercio De Produtos Nutric. Ltda.</t>
  </si>
  <si>
    <t>2.1.1.01.067</t>
  </si>
  <si>
    <t>White Martins Gases Industriais Ltda</t>
  </si>
  <si>
    <t>2.1.1.01.069</t>
  </si>
  <si>
    <t>Nova Opção Hospitalar Comercial Ltda</t>
  </si>
  <si>
    <t>2.1.1.01.071</t>
  </si>
  <si>
    <t>J. M. Da Nave Junior - Plático</t>
  </si>
  <si>
    <t>2.1.1.01.072</t>
  </si>
  <si>
    <t>Alimentos Portioli Ltda.</t>
  </si>
  <si>
    <t>2.1.1.01.073</t>
  </si>
  <si>
    <t>Medical Suture Com.Mat.Hospitalar Ltda</t>
  </si>
  <si>
    <t>2.1.1.01.074</t>
  </si>
  <si>
    <t>F. KAS Com.Tecidos Ltda ME</t>
  </si>
  <si>
    <t>2.1.1.01.076</t>
  </si>
  <si>
    <t>Supremo Prod.Descartaveis Ltda</t>
  </si>
  <si>
    <t>2.1.1.01.077</t>
  </si>
  <si>
    <t>Codime - Comercio E Distribuidora De Mat</t>
  </si>
  <si>
    <t>2.1.1.01.078</t>
  </si>
  <si>
    <t>Patton - Comercio De Ferragens E Mat.Ele</t>
  </si>
  <si>
    <t>2.1.1.01.079</t>
  </si>
  <si>
    <t>Ronaldo Kazuo Jomori  (Jomori Studio)</t>
  </si>
  <si>
    <t>2.1.1.01.083</t>
  </si>
  <si>
    <t>Empório Saúde Comercio De Produtos Ltda.</t>
  </si>
  <si>
    <t>2.1.1.01.085</t>
  </si>
  <si>
    <t>M. S. Diagnostico Lab Produto Laboratori</t>
  </si>
  <si>
    <t>2.1.1.01.087</t>
  </si>
  <si>
    <t>Injectcenter Manipulação Produto</t>
  </si>
  <si>
    <t>2.1.1.01.088</t>
  </si>
  <si>
    <t>João Rogerio Silva Pereira -ME  (Boa Vis</t>
  </si>
  <si>
    <t>2.1.1.01.089</t>
  </si>
  <si>
    <t>Sales Equip. e Prod. Higiene Prof. Ltda</t>
  </si>
  <si>
    <t>2.1.1.01.090</t>
  </si>
  <si>
    <t>Max Surgical Comercio De Impl/</t>
  </si>
  <si>
    <t>2.1.1.01.092</t>
  </si>
  <si>
    <t>Dimebras Comercial Hospitalar Ltda.</t>
  </si>
  <si>
    <t>2.1.1.01.095</t>
  </si>
  <si>
    <t>Az Comercio De Tinta Ltda.</t>
  </si>
  <si>
    <t>2.1.1.01.097</t>
  </si>
  <si>
    <t>Moretto Alvejados E Acessorios</t>
  </si>
  <si>
    <t>2.1.1.01.099</t>
  </si>
  <si>
    <t>Macromed Comercio De Material Médico Hos</t>
  </si>
  <si>
    <t>2.1.1.01.100</t>
  </si>
  <si>
    <t>Mec Toca Com. Distribuidora Ltda.</t>
  </si>
  <si>
    <t>2.1.1.01.101</t>
  </si>
  <si>
    <t>Real Lab Produtos E Equipamento Para Lab</t>
  </si>
  <si>
    <t>2.1.1.01.103</t>
  </si>
  <si>
    <t>Aliadas Papelaria E Comercio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</si>
  <si>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</si>
  <si>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</si>
  <si>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</si>
  <si>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</si>
  <si>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</si>
  <si>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</si>
  <si>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2.1.1.01.109</t>
  </si>
  <si>
    <t>R D Presti Farmácia Ltda ME</t>
  </si>
  <si>
    <t>2.1.1.01.111</t>
  </si>
  <si>
    <t>Travagin &amp; Travagin Ltda</t>
  </si>
  <si>
    <t>2.1.1.01.112</t>
  </si>
  <si>
    <t>Silvio Francisco Gomes Padaria</t>
  </si>
  <si>
    <t>2.1.1.01.113</t>
  </si>
  <si>
    <t>R. M. Lima - ME (Replas)</t>
  </si>
  <si>
    <t>2.1.1.01.114</t>
  </si>
  <si>
    <t>Help Farma Produtos Farm. Ltda</t>
  </si>
  <si>
    <t>2.1.1.01.117</t>
  </si>
  <si>
    <t>Sonorama Baby e kids Eireli EPP</t>
  </si>
  <si>
    <t>2.1.1.01.118</t>
  </si>
  <si>
    <t>Borges &amp; Fazzio</t>
  </si>
  <si>
    <t>2.1.1.01.119</t>
  </si>
  <si>
    <t>Flexor Industrial e Comercial Eireli</t>
  </si>
  <si>
    <t>2.1.1.01.120</t>
  </si>
  <si>
    <t>Whirlpool S.A.</t>
  </si>
  <si>
    <t>2.1.1.01.121</t>
  </si>
  <si>
    <t>Lucas Aparecido da Silva ME /MedRibeirão</t>
  </si>
  <si>
    <t>2.1.1.01.122</t>
  </si>
  <si>
    <t>Hidrofil Materiais Construção Ltda ME</t>
  </si>
  <si>
    <t>2.1.1.01.123</t>
  </si>
  <si>
    <t>Toste &amp; Alves Siqueira (Droghelisa)</t>
  </si>
  <si>
    <t>2.1.1.01.125</t>
  </si>
  <si>
    <t>Presentes Pedrazzi</t>
  </si>
  <si>
    <t>2.1.1.01.126</t>
  </si>
  <si>
    <t>Balau Madeiras</t>
  </si>
  <si>
    <t>2.1.1.01.130</t>
  </si>
  <si>
    <t>Ophthalmos S/a</t>
  </si>
  <si>
    <t>2.1.1.01.131</t>
  </si>
  <si>
    <t>Cirurgica Estilo Ltda.</t>
  </si>
  <si>
    <t>2.1.1.01.132</t>
  </si>
  <si>
    <t>Haoxi Equipamentos Médicos Hospitalares</t>
  </si>
  <si>
    <t>2.1.1.01.133</t>
  </si>
  <si>
    <t>Edlo S/A</t>
  </si>
  <si>
    <t>2.1.1.01.134</t>
  </si>
  <si>
    <t>Biosigma - Com. de Prod. Hosp. e Labor.</t>
  </si>
  <si>
    <t>2.1.1.01.135</t>
  </si>
  <si>
    <t>Ribercon Distribuidora Ltda.</t>
  </si>
  <si>
    <t>2.1.1.01.136</t>
  </si>
  <si>
    <t>Dabason Importação E Exportação</t>
  </si>
  <si>
    <t>2.1.1.01.137</t>
  </si>
  <si>
    <t>Visual Personalizações Ltda</t>
  </si>
  <si>
    <t>2.1.1.01.139</t>
  </si>
  <si>
    <t>Ana V Martins Fattore - EPP</t>
  </si>
  <si>
    <t>2.1.1.01.140</t>
  </si>
  <si>
    <t>Expressa Distribuidora De Med.</t>
  </si>
  <si>
    <t>2.1.1.01.147</t>
  </si>
  <si>
    <t>Comercial Francoi</t>
  </si>
  <si>
    <t>2.1.1.01.149</t>
  </si>
  <si>
    <t>BioCompany Comércio e Serviços Ltda</t>
  </si>
  <si>
    <t>2.1.1.01.150</t>
  </si>
  <si>
    <t>Cal Zeiss Do Brasil Ltda.</t>
  </si>
  <si>
    <t>2.1.1.01.151</t>
  </si>
  <si>
    <t>Prolig - Próteses Ligamentares Ltda</t>
  </si>
  <si>
    <t>2.1.1.01.152</t>
  </si>
  <si>
    <t>1Giga Computers Brasil Ltda</t>
  </si>
  <si>
    <t>2.1.1.01.153</t>
  </si>
  <si>
    <t>Clean Medical Com. de Equip. Hosp. Ltda</t>
  </si>
  <si>
    <t>2.1.1.01.154</t>
  </si>
  <si>
    <t>Fábrica Artef. de Latex São Roque Ltda</t>
  </si>
  <si>
    <t>2.1.1.01.155</t>
  </si>
  <si>
    <t>Suprihealth Suprimentos Med.</t>
  </si>
  <si>
    <t>2.1.1.01.156</t>
  </si>
  <si>
    <t>Singularis Artefatos de Papel Ltda</t>
  </si>
  <si>
    <t>2.1.1.01.161</t>
  </si>
  <si>
    <t>Jomed Comercial Hospitalar</t>
  </si>
  <si>
    <t>2.1.1.01.162</t>
  </si>
  <si>
    <t>Cirúrgica São Felipe Produtos para Saúde</t>
  </si>
  <si>
    <t>2.1.1.01.163</t>
  </si>
  <si>
    <t>Impakto  Higiene, Limpeza e Descartáveis</t>
  </si>
  <si>
    <t>2.1.1.01.165</t>
  </si>
  <si>
    <t>Ricardo Lemos Fogacio Utilidades ME</t>
  </si>
  <si>
    <t>2.1.1.01.166</t>
  </si>
  <si>
    <t>Cirurgica Ribeirão Preto</t>
  </si>
  <si>
    <t>2.1.1.01.167</t>
  </si>
  <si>
    <t>CTA Comércio Acessórios Ltda</t>
  </si>
  <si>
    <t>2.1.1.01.169</t>
  </si>
  <si>
    <t>Sergio Antonio Ferreira &amp; Cia. - Sm Mate</t>
  </si>
  <si>
    <t>2.1.1.01.170</t>
  </si>
  <si>
    <t>Ademir Fernando Correa- Me</t>
  </si>
  <si>
    <t>2.1.1.01.171</t>
  </si>
  <si>
    <t>Colus &amp; Colus (Vidrolux)</t>
  </si>
  <si>
    <t>2.1.1.01.172</t>
  </si>
  <si>
    <t>Shikata &amp; Pecci (Utiliddade &amp; Utensilios</t>
  </si>
  <si>
    <t>2.1.1.01.174</t>
  </si>
  <si>
    <t>Escandinavia Veiculos Ltda.</t>
  </si>
  <si>
    <t>2.1.1.01.178</t>
  </si>
  <si>
    <t>U Pace Comercial De Parafusos Ltda</t>
  </si>
  <si>
    <t>2.1.1.01.183</t>
  </si>
  <si>
    <t>Tavares Comércio E Indústria De Etiqueta</t>
  </si>
  <si>
    <t>2.1.1.01.184</t>
  </si>
  <si>
    <t>Biocon - Diagnóstica Ind. e Com. Ltda</t>
  </si>
  <si>
    <t>2.1.1.01.185</t>
  </si>
  <si>
    <t>Medix Brasil - Prod. Hosp. e Odont. Ltda</t>
  </si>
  <si>
    <t>2.1.1.01.186</t>
  </si>
  <si>
    <t>Madrisa Comercial Ltda.</t>
  </si>
  <si>
    <t>2.1.1.01.187</t>
  </si>
  <si>
    <t>Casa Do Açougueiro De Rib. Preto Ltda.</t>
  </si>
  <si>
    <t>2.1.1.01.190</t>
  </si>
  <si>
    <t>Wesley Renan G. Romero- ME</t>
  </si>
  <si>
    <t>2.1.1.01.192</t>
  </si>
  <si>
    <t>Polli - Soluções Em Limpeza E Descartave</t>
  </si>
  <si>
    <t>2.1.1.01.193</t>
  </si>
  <si>
    <t>Avenida Materiais Para Construção Ltda.</t>
  </si>
  <si>
    <t>2.1.1.01.196</t>
  </si>
  <si>
    <t>Marta Elaine Oliveira Massoni EPP (Mand.</t>
  </si>
  <si>
    <t>2.1.1.01.198</t>
  </si>
  <si>
    <t>Mecano Pack Embalagens Ltda. (Bom Sabor)</t>
  </si>
  <si>
    <t>2.1.1.01.201</t>
  </si>
  <si>
    <t>Cirurgica Martomed Ltda. EPP</t>
  </si>
  <si>
    <t>2.1.1.01.203</t>
  </si>
  <si>
    <t>S.R.E. Da Nobrega Resistências Elétricas</t>
  </si>
  <si>
    <t>2.1.1.01.205</t>
  </si>
  <si>
    <t>R.P. Comercio De Materias Hospitalares L</t>
  </si>
  <si>
    <t>2.1.1.01.206</t>
  </si>
  <si>
    <t>DoctorClean - Bulle de Savon Cosm. Ltda</t>
  </si>
  <si>
    <t>2.1.1.01.208</t>
  </si>
  <si>
    <t>Comercial Cirurgica Rioclarense</t>
  </si>
  <si>
    <t>2.1.1.01.209</t>
  </si>
  <si>
    <t>Comércio De Mat.Cirurgicos Ltda-(Cir.Fle</t>
  </si>
  <si>
    <t>2.1.1.01.210</t>
  </si>
  <si>
    <t>Dupatri Hospitalar Com Imp Exp Ltda.-Cat</t>
  </si>
  <si>
    <t>2.1.1.01.212</t>
  </si>
  <si>
    <t>Serralat Laticínios Ltda</t>
  </si>
  <si>
    <t>2.1.1.01.213</t>
  </si>
  <si>
    <t>Limart Maquinas E Ferramentas Ltda - Epp</t>
  </si>
  <si>
    <t>2.1.1.01.214</t>
  </si>
  <si>
    <t>União Química Farmacêutica Nacional S/a</t>
  </si>
  <si>
    <t>2.1.1.01.215</t>
  </si>
  <si>
    <t>Alcon Laboratórios Do  Brasil Ltda.</t>
  </si>
  <si>
    <t>2.1.1.01.216</t>
  </si>
  <si>
    <t>Alban Ind. E Com. De Embalagens Plastica</t>
  </si>
  <si>
    <t>2.1.1.01.219</t>
  </si>
  <si>
    <t>Star Place Distribuid. De Inform.</t>
  </si>
  <si>
    <t>2.1.1.01.221</t>
  </si>
  <si>
    <t>Intermed  Equipamentos Medicos E Hospita</t>
  </si>
  <si>
    <t>2.1.1.01.226</t>
  </si>
  <si>
    <t>Empório Hospitalar Com. De Prod. Cirur.</t>
  </si>
  <si>
    <t>2.1.1.01.227</t>
  </si>
  <si>
    <t>Palelo Com. de Mat. Descartáveis Ltda</t>
  </si>
  <si>
    <t>2.1.1.01.228</t>
  </si>
  <si>
    <t>Viviane Ambrosio Arcolino - ME</t>
  </si>
  <si>
    <t>2.1.1.01.230</t>
  </si>
  <si>
    <t>Interflor Comercio De Plantas Ltda.</t>
  </si>
  <si>
    <t>2.1.1.01.231</t>
  </si>
  <si>
    <t>Vida Com. e Distrib. de Artigos Laborat.</t>
  </si>
  <si>
    <t>2.1.1.01.233</t>
  </si>
  <si>
    <t>Suzano Papel e Celulose S.A.</t>
  </si>
  <si>
    <t>2.1.1.01.235</t>
  </si>
  <si>
    <t>Strata Medical do Brasil Ltda</t>
  </si>
  <si>
    <t>2.1.1.01.236</t>
  </si>
  <si>
    <t>Volpi - Distribuidora de Drogas Ltda</t>
  </si>
  <si>
    <t>2.1.1.01.238</t>
  </si>
  <si>
    <t>Mercantil Carvalho Vilela Ltda.</t>
  </si>
  <si>
    <t>2.1.1.01.239</t>
  </si>
  <si>
    <t>1000 Medic Dist. Imp. Exp. de Med. Ltda</t>
  </si>
  <si>
    <t>2.1.1.01.240</t>
  </si>
  <si>
    <t>JP Indústria Farmaceutica S/A.</t>
  </si>
  <si>
    <t>2.1.1.01.241</t>
  </si>
  <si>
    <t>Dias &amp; Ragozo Equip. Cirúrgicos Ltda EPP</t>
  </si>
  <si>
    <t>2.1.1.01.242</t>
  </si>
  <si>
    <t>Isomed Com. Prod. Med. Hosp. Ltda</t>
  </si>
  <si>
    <t>2.1.1.01.243</t>
  </si>
  <si>
    <t>Nucleo Inf. Coordenação Do Ponto BR - NI</t>
  </si>
  <si>
    <t>2.1.1.01.244</t>
  </si>
  <si>
    <t>Higipres Comércio E Serviços Ltda - ME</t>
  </si>
  <si>
    <t>2.1.1.01.245</t>
  </si>
  <si>
    <t>Eliete Aguiar Messias Rodrigues - ME</t>
  </si>
  <si>
    <t>2.1.1.01.246</t>
  </si>
  <si>
    <t>Belfarma Comercial Ltda.</t>
  </si>
  <si>
    <t>2.1.1.01.248</t>
  </si>
  <si>
    <t>Verocheque Refeições Ltda</t>
  </si>
  <si>
    <t>2.1.1.01.249</t>
  </si>
  <si>
    <t>Rhosse Instrumentos E Equip. Cirúrgicos</t>
  </si>
  <si>
    <t>2.1.1.01.250</t>
  </si>
  <si>
    <t>ACS Medical Produtos Hospitalares Ltda.</t>
  </si>
  <si>
    <t>2.1.1.01.253</t>
  </si>
  <si>
    <t>Essencial Lab Com. Imp. Ltda - EPP</t>
  </si>
  <si>
    <t>2.1.1.01.254</t>
  </si>
  <si>
    <t>Distrinox - Dist. de Art. Agric. e Seg.</t>
  </si>
  <si>
    <t>2.1.1.01.257</t>
  </si>
  <si>
    <t>Irmãos Vida Com. de Mad. Ltda - ME</t>
  </si>
  <si>
    <t>2.1.1.01.258</t>
  </si>
  <si>
    <t>Royal Cartuchos Ltda - EPP</t>
  </si>
  <si>
    <t>2.1.1.01.259</t>
  </si>
  <si>
    <t>Eduardo Ubida Ferraz - ME</t>
  </si>
  <si>
    <t>2.1.1.01.260</t>
  </si>
  <si>
    <t>Rispel Distribuidora</t>
  </si>
  <si>
    <t>2.1.1.01.261</t>
  </si>
  <si>
    <t>EP &amp; AS Manut. Em Equip. De Aço Inox Ltd</t>
  </si>
  <si>
    <t>2.1.1.01.262</t>
  </si>
  <si>
    <t>Promedirp Mat. Prod. Serv. Ltda - ME</t>
  </si>
  <si>
    <t>2.1.1.01.263</t>
  </si>
  <si>
    <t>Indústria De Máq. Para Plásticos IMAP Lt</t>
  </si>
  <si>
    <t>2.1.1.01.265</t>
  </si>
  <si>
    <t>Gigante Produtos Médicos Ltda.</t>
  </si>
  <si>
    <t>2.1.1.01.266</t>
  </si>
  <si>
    <t>Edio Do Brasil Ltda.</t>
  </si>
  <si>
    <t>2.1.1.01.268</t>
  </si>
  <si>
    <t>Keila Ferreira Da Silva - ME</t>
  </si>
  <si>
    <t>2.1.1.01.269</t>
  </si>
  <si>
    <t>M.M. Benedini Com. de Prod. Lab. EPP</t>
  </si>
  <si>
    <t>2.1.1.01.270</t>
  </si>
  <si>
    <t>Health Tech Farm. de Man. LTDA</t>
  </si>
  <si>
    <t>2.1.1.01.271</t>
  </si>
  <si>
    <t>Gatech - Ind. e Com. de Equip. EIRELI</t>
  </si>
  <si>
    <t>2.1.1.01.273</t>
  </si>
  <si>
    <t>J C Goes Hotel Ltda - ME</t>
  </si>
  <si>
    <t>2.1.1.01.279</t>
  </si>
  <si>
    <t>Expressmedical Com. Atac. E Varejo Ltda</t>
  </si>
  <si>
    <t>2.1.1.01.283</t>
  </si>
  <si>
    <t>Oncorio Dist. Med. Ltda. EPP</t>
  </si>
  <si>
    <t>2.1.1.01.285</t>
  </si>
  <si>
    <t>Martins Comércio E Serviços Hidráulicos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</si>
  <si>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</si>
  <si>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</si>
  <si>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</si>
  <si>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</si>
  <si>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</si>
  <si>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</si>
  <si>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2.1.1.01.295</t>
  </si>
  <si>
    <t>P.C.B. Com. Descartáveis Ltda.</t>
  </si>
  <si>
    <t>2.1.1.01.296</t>
  </si>
  <si>
    <t>Ronaldo Comparotto - ME</t>
  </si>
  <si>
    <t>2.1.1.01.298</t>
  </si>
  <si>
    <t>Soquímica Laboratórios Ltda.</t>
  </si>
  <si>
    <t>2.1.1.01.299</t>
  </si>
  <si>
    <t>Laboratórios Bago Do Brasil S.A.</t>
  </si>
  <si>
    <t>2.1.1.01.301</t>
  </si>
  <si>
    <t>S.P. Com. E Serv. Em Distribuição Ltda -</t>
  </si>
  <si>
    <t>2.1.1.01.302</t>
  </si>
  <si>
    <t>Textil MN Comércio De Tecidos Conf. Ltda</t>
  </si>
  <si>
    <t>2.1.1.01.305</t>
  </si>
  <si>
    <t>Los Angeles Artigos De Proteção Ltda - M</t>
  </si>
  <si>
    <t>2.1.1.01.310</t>
  </si>
  <si>
    <t>City Ar Condicionado Com. E Serviços Ltd</t>
  </si>
  <si>
    <t>2.1.1.01.312</t>
  </si>
  <si>
    <t>Maria Cristina Ferezin EPP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</si>
  <si>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</si>
  <si>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</si>
  <si>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</si>
  <si>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</si>
  <si>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</si>
  <si>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</si>
  <si>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2.1.1.01.318</t>
  </si>
  <si>
    <t>Pronec Equip. Cirurg. Ltda. ME</t>
  </si>
  <si>
    <t>2.1.1.01.321</t>
  </si>
  <si>
    <t>Comercial Hora Sol Ltda - ME</t>
  </si>
  <si>
    <t>2.1.1.01.326</t>
  </si>
  <si>
    <t>Eurofarma Laboratorios Ltda.</t>
  </si>
  <si>
    <t>2.1.1.01.327</t>
  </si>
  <si>
    <t>Montserrat Com. Importadora Export. Ltda</t>
  </si>
  <si>
    <t>2.1.1.01.331</t>
  </si>
  <si>
    <t>Opem Repres. Import. Export. E Ditrib. L</t>
  </si>
  <si>
    <t>2.1.1.01.337</t>
  </si>
  <si>
    <t>FastShop Coml. S.A.R</t>
  </si>
  <si>
    <t>2.1.1.01.338</t>
  </si>
  <si>
    <t>Construcentro Ribeirão Mat. P/ Const. Lt</t>
  </si>
  <si>
    <t>2.1.1.01.339</t>
  </si>
  <si>
    <t>Rosana Da Silva Com. De Curtinas E Persi</t>
  </si>
  <si>
    <t>2.1.1.01.346</t>
  </si>
  <si>
    <t>Vila Gás Comércio E Serviços Ltda. - ME</t>
  </si>
  <si>
    <t>2.1.1.01.352</t>
  </si>
  <si>
    <t>LabPack Do Brasil Produtos Hospitalares</t>
  </si>
  <si>
    <t>2.1.1.01.357</t>
  </si>
  <si>
    <t>Andrei Publicações Med. Farmac. E Tecnic</t>
  </si>
  <si>
    <t>2.1.1.01.362</t>
  </si>
  <si>
    <t>Frigelar Comercio E Distribuição S/A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</si>
  <si>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</si>
  <si>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</si>
  <si>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</si>
  <si>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</si>
  <si>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</si>
  <si>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</si>
  <si>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2.1.1.01.374</t>
  </si>
  <si>
    <t>CM Medicamentos Especiais Ltda.</t>
  </si>
  <si>
    <t>2.1.1.01.377</t>
  </si>
  <si>
    <t>Luis Henrique Gonzaga Adolpho ME</t>
  </si>
  <si>
    <t>2.1.1.01.380</t>
  </si>
  <si>
    <t>Durval Campos J.R. &amp; Cia Ltda. ME</t>
  </si>
  <si>
    <t>2.1.1.01.382</t>
  </si>
  <si>
    <t>Geraldo Donizete Do Couto - EPP</t>
  </si>
  <si>
    <t>2.1.1.01.388</t>
  </si>
  <si>
    <t>S3 Med Dist. De Medicamentos Ltad.</t>
  </si>
  <si>
    <t>2.1.1.01.391</t>
  </si>
  <si>
    <t>Duplex Embalagens Especiais Ltda.</t>
  </si>
  <si>
    <t>2.1.1.01.392</t>
  </si>
  <si>
    <t>Prisma Medical Ltda.</t>
  </si>
  <si>
    <t>2.1.1.01.394</t>
  </si>
  <si>
    <t>Malibu Food Service Ltda. EPP</t>
  </si>
  <si>
    <t>2.1.1.01.397</t>
  </si>
  <si>
    <t>Omicron Sitemas, Distribuição E Serviços</t>
  </si>
  <si>
    <t>2.1.1.01.400</t>
  </si>
  <si>
    <t>Vera Cecilia Marques Magon - Epp(Mercex</t>
  </si>
  <si>
    <t>2.1.1.01.404</t>
  </si>
  <si>
    <t>Flaviano Farias Da Silva - ME</t>
  </si>
  <si>
    <t>2.1.1.01.408</t>
  </si>
  <si>
    <t>MDF Material Medico Hospital Ltda ME</t>
  </si>
  <si>
    <t>2.1.1.01.410</t>
  </si>
  <si>
    <t>L.A.R. Comercio De Prod. De Hig. E Servi</t>
  </si>
  <si>
    <t>2.1.1.01.412</t>
  </si>
  <si>
    <t>Caçola Embalagens Ltda.</t>
  </si>
  <si>
    <t>2.1.1.01.413</t>
  </si>
  <si>
    <t>CGF Serviços De Montagem E Instalação De</t>
  </si>
  <si>
    <t>2.1.1.01.415</t>
  </si>
  <si>
    <t>MRA Comercio De Intrumentos Eletronicos</t>
  </si>
  <si>
    <t>2.1.1.01.425</t>
  </si>
  <si>
    <t>Cirúrgica São José Ltda</t>
  </si>
  <si>
    <t>2.1.1.01.427</t>
  </si>
  <si>
    <t>Reginaldo Humberto Queiroz ME</t>
  </si>
  <si>
    <t>2.1.1.01.428</t>
  </si>
  <si>
    <t>Neve Ind. Com. de Prod. Cirúrgicos Ltda</t>
  </si>
  <si>
    <t>2.1.1.01.432</t>
  </si>
  <si>
    <t>Ativa Comercial Hospitalar Ltda.</t>
  </si>
  <si>
    <t>2.1.1.01.434</t>
  </si>
  <si>
    <t>Medilar Imp. Dist. Prod. Med. Hospitalar</t>
  </si>
  <si>
    <t>2.1.1.01.437</t>
  </si>
  <si>
    <t>TCA Farma Comércio Ltda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</si>
  <si>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</si>
  <si>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</si>
  <si>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</si>
  <si>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</si>
  <si>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</si>
  <si>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</si>
  <si>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2.1.1.01.445</t>
  </si>
  <si>
    <t>F. de Paula M. Albuquerque - ME</t>
  </si>
  <si>
    <t>2.1.1.01.447</t>
  </si>
  <si>
    <t>Asc Comercial e Informatica Limitada</t>
  </si>
  <si>
    <t>2.1.1.01.448</t>
  </si>
  <si>
    <t>De Pauli Com. Repr. Import. Expor.</t>
  </si>
  <si>
    <t>2.1.1.01.450</t>
  </si>
  <si>
    <t>Globomed Comercial Ltda.</t>
  </si>
  <si>
    <t>2.1.1.01.451</t>
  </si>
  <si>
    <t>Sist. De Sevi. R.B. Quality Com. De Emb.</t>
  </si>
  <si>
    <t>2.1.1.01.454</t>
  </si>
  <si>
    <t>Comercial Alimenticia Pulmer Ltda.</t>
  </si>
  <si>
    <t>2.1.1.01.455</t>
  </si>
  <si>
    <t>Tetraelec Manutenção Industria Ltda. ME</t>
  </si>
  <si>
    <t>2.1.1.01.456</t>
  </si>
  <si>
    <t>Terrão Comercio e Representações Ltda.</t>
  </si>
  <si>
    <t>2.1.1.01.458</t>
  </si>
  <si>
    <t>2.1.1.01.459</t>
  </si>
  <si>
    <t>Client Serviços e Telecomunicações Ltda.</t>
  </si>
  <si>
    <t>2.1.1.01.463</t>
  </si>
  <si>
    <t>Soma/SP Produtos Hospitalares Ltda</t>
  </si>
  <si>
    <t>2.1.1.01.465</t>
  </si>
  <si>
    <t>Biotronik Comercial Medica Ltda.</t>
  </si>
  <si>
    <t>2.1.1.01.469</t>
  </si>
  <si>
    <t>Hospeq Com. Manut. Equipamentos Ltda.</t>
  </si>
  <si>
    <t>2.1.1.01.472</t>
  </si>
  <si>
    <t>Autopel Aut. Coml e Informática Ltda</t>
  </si>
  <si>
    <t>2.1.1.01.477</t>
  </si>
  <si>
    <t>Farma Vision Distribuidora Medicamentos</t>
  </si>
  <si>
    <t>2.1.1.01.480</t>
  </si>
  <si>
    <t>Cristal Distribuidora de Medicamentos</t>
  </si>
  <si>
    <t>2.1.1.01.482</t>
  </si>
  <si>
    <t>Enterpack Descartaveis Hospitalares Ltda</t>
  </si>
  <si>
    <t>2.1.1.01.484</t>
  </si>
  <si>
    <t>Hf Diagnostica e Equipamentos Ltda - EPP</t>
  </si>
  <si>
    <t>2.1.1.01.486</t>
  </si>
  <si>
    <t>Medical Line Com. Mat. Med. Hospitalar</t>
  </si>
  <si>
    <t>2.1.1.01.494</t>
  </si>
  <si>
    <t>Rubia &amp; Siveira Ltda - ME</t>
  </si>
  <si>
    <t>2.1.1.01.495</t>
  </si>
  <si>
    <t>Practice Alimentos Ltda - EPP</t>
  </si>
  <si>
    <t>2.1.1.01.498</t>
  </si>
  <si>
    <t>Jobelopes Armarinhos Ltda. Epp.</t>
  </si>
  <si>
    <t>2.1.1.01.500</t>
  </si>
  <si>
    <t>Columbia Comercio De Descartaveis Ltda.</t>
  </si>
  <si>
    <t>2.1.1.01.501</t>
  </si>
  <si>
    <t>Qualylab Distribuidora Ltda.</t>
  </si>
  <si>
    <t>2.1.1.01.503</t>
  </si>
  <si>
    <t>Palmeira Man. Com Prod. Med. Hosp. Ltda.</t>
  </si>
  <si>
    <t>2.1.1.01.508</t>
  </si>
  <si>
    <t>Neuro Company Ltad. - ME</t>
  </si>
  <si>
    <t>2.1.1.01.510</t>
  </si>
  <si>
    <t>Nova Hospitalar Com e Imp de Prod Hosp</t>
  </si>
  <si>
    <t>2.1.1.01.513</t>
  </si>
  <si>
    <t>Cirurgica Kd Ltda.</t>
  </si>
  <si>
    <t>2.1.1.01.514</t>
  </si>
  <si>
    <t>M. P. Comercio de Materiais Hospitalares</t>
  </si>
  <si>
    <t>2.1.1.01.515</t>
  </si>
  <si>
    <t>Air Liquide Brasil Ltda.</t>
  </si>
  <si>
    <t>2.1.1.01.517</t>
  </si>
  <si>
    <t>J C Bressaglia Distribuidora ME</t>
  </si>
  <si>
    <t>2.1.1.01.522</t>
  </si>
  <si>
    <t>Arthro - System Com. Imp. Prod. Med.</t>
  </si>
  <si>
    <t>2.1.1.01.524</t>
  </si>
  <si>
    <t>Anima Color Mkt Promocional Ltda</t>
  </si>
  <si>
    <t>2.1.1.01.526</t>
  </si>
  <si>
    <t>Hdl Log. Hosp. Ltda.</t>
  </si>
  <si>
    <t>2.1.1.01.527</t>
  </si>
  <si>
    <t>Antonio Beneto Junior</t>
  </si>
  <si>
    <t>2.1.1.01.528</t>
  </si>
  <si>
    <t>Esterili-Med Ind. Com. Equip. Med. Hosp.</t>
  </si>
  <si>
    <t>2.1.1.01.531</t>
  </si>
  <si>
    <t>CPL Medicals Prod. Medicos Ltda.</t>
  </si>
  <si>
    <t>2.1.1.01.532</t>
  </si>
  <si>
    <t>Madis Robel Sol. de Ponto e Acesso Ltda.</t>
  </si>
  <si>
    <t>2.1.1.01.534</t>
  </si>
  <si>
    <t>Over Representações Comerciais Ltda.</t>
  </si>
  <si>
    <t>2.1.1.01.535</t>
  </si>
  <si>
    <t>Comercial Marx Ltda. - EPP</t>
  </si>
  <si>
    <t>2.1.1.01.536</t>
  </si>
  <si>
    <t>Bruno Garisto Junior</t>
  </si>
  <si>
    <t>2.1.1.01.537</t>
  </si>
  <si>
    <t>Ricardo Catalano</t>
  </si>
  <si>
    <t>2.1.1.01.538</t>
  </si>
  <si>
    <t>Samapi Dist. Prod. Farmac. Ltda.</t>
  </si>
  <si>
    <t>2.1.1.01.543</t>
  </si>
  <si>
    <t>Polar Fix Ind E Com De Prod Hosp Ltda</t>
  </si>
  <si>
    <t>2.1.1.01.548</t>
  </si>
  <si>
    <t>Andrea Gentil - ME</t>
  </si>
  <si>
    <t>2.1.1.01.553</t>
  </si>
  <si>
    <t>Livraria e Papelaria BD Ltda. EPP</t>
  </si>
  <si>
    <t>2.1.1.01.555</t>
  </si>
  <si>
    <t>Acf Brasil Coml. Descartaveis Higiene</t>
  </si>
  <si>
    <t>2.1.1.01.559</t>
  </si>
  <si>
    <t>Produtos Legal Comércio e Assessoria</t>
  </si>
  <si>
    <t>2.1.1.01.561</t>
  </si>
  <si>
    <t>Antibioticos do Brasil Ltda.</t>
  </si>
  <si>
    <t>2.1.1.01.565</t>
  </si>
  <si>
    <t>Schmidt Aguiar e Aguiar Ltda.</t>
  </si>
  <si>
    <t>2.1.1.01.566</t>
  </si>
  <si>
    <t>Luiz Tonin Atac. e Sup. S/A</t>
  </si>
  <si>
    <t>2.1.1.01.568</t>
  </si>
  <si>
    <t>Alepel Papelaria Presentes e Artigos</t>
  </si>
  <si>
    <t>2.1.1.01.572</t>
  </si>
  <si>
    <t>Carrefour Comercio e Industria Ltda.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</si>
  <si>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</si>
  <si>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</si>
  <si>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</si>
  <si>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</si>
  <si>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</si>
  <si>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</si>
  <si>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2.1.1.01.581</t>
  </si>
  <si>
    <t>Comercial Cegatin Ltda. ME</t>
  </si>
  <si>
    <t>2.1.1.01.582</t>
  </si>
  <si>
    <t>Diogo e Tunes Comercial Ltda. EPP</t>
  </si>
  <si>
    <t>2.1.1.01.587</t>
  </si>
  <si>
    <t>Lumar Com. de Produtos Farmacêutica Ltda</t>
  </si>
  <si>
    <t>2.1.1.01.597</t>
  </si>
  <si>
    <t>Arcos e Cor Tintas Acess Ltda. - EPP</t>
  </si>
  <si>
    <t>2.1.1.01.600</t>
  </si>
  <si>
    <t>Astra Farma Comercio de Mat. ME</t>
  </si>
  <si>
    <t>2.1.1.01.602</t>
  </si>
  <si>
    <t>Vicpharma Industria e Comercio Ltda</t>
  </si>
  <si>
    <t>2.1.1.01.603</t>
  </si>
  <si>
    <t>Farmater Medicamentos Ltda</t>
  </si>
  <si>
    <t>2.1.1.01.604</t>
  </si>
  <si>
    <t>Medicor Produtos Hospitalares Ltda</t>
  </si>
  <si>
    <t>2.1.1.01.606</t>
  </si>
  <si>
    <t>LF Papelaria e Informatica Ltda. EPP</t>
  </si>
  <si>
    <t>2.1.1.01.607</t>
  </si>
  <si>
    <t>Biobase Industria e Comercio Ltda.</t>
  </si>
  <si>
    <t>2.1.1.01.610</t>
  </si>
  <si>
    <t>Giromed Cirurgica Ltda.</t>
  </si>
  <si>
    <t>2.1.1.01.611</t>
  </si>
  <si>
    <t>CDR Com. de Materiais Hospitalares Ltda</t>
  </si>
  <si>
    <t>2.1.1.01.613</t>
  </si>
  <si>
    <t>Divino Perfumes e Cosmeticos Ltda.</t>
  </si>
  <si>
    <t>2.1.1.01.615</t>
  </si>
  <si>
    <t>Fortclean Descartaveis Ltda.</t>
  </si>
  <si>
    <t>2.1.1.01.630</t>
  </si>
  <si>
    <t>Peg Peso Guindastes Ltda - ME</t>
  </si>
  <si>
    <t>2.1.1.01.632</t>
  </si>
  <si>
    <t>Romed Equipamentos Med. S Eireli EPP</t>
  </si>
  <si>
    <t>2.1.1.01.635</t>
  </si>
  <si>
    <t>Aurobindo Pharma Ind. Farmaceutica Ltda.</t>
  </si>
  <si>
    <t>2.1.1.01.638</t>
  </si>
  <si>
    <t>Sanremo S/A</t>
  </si>
  <si>
    <t>2.1.1.01.640</t>
  </si>
  <si>
    <t>Interbusiness - Comercio de Produtos</t>
  </si>
  <si>
    <t>2.1.1.01.641</t>
  </si>
  <si>
    <t>Scheid e Castro Dist. Prod. Farmac. Ltda</t>
  </si>
  <si>
    <t>2.1.1.01.642</t>
  </si>
  <si>
    <t>Ecomed Com. de Prod. Medicamentos Ltda.</t>
  </si>
  <si>
    <t>2.1.1.01.644</t>
  </si>
  <si>
    <t>Polos Distr de Comp Eletronicos Ltda. ME</t>
  </si>
  <si>
    <t>2.1.1.01.645</t>
  </si>
  <si>
    <t>Medicamental Distribuidora Ltda.</t>
  </si>
  <si>
    <t>2.1.1.01.646</t>
  </si>
  <si>
    <t>Cirurgica Carneo Filho Ltda ME</t>
  </si>
  <si>
    <t>2.1.1.01.649</t>
  </si>
  <si>
    <t>Jose Roberto Ferreira Bispo - ME</t>
  </si>
  <si>
    <t>2.1.1.01.653</t>
  </si>
  <si>
    <t>Confecami Confecções Ltda.</t>
  </si>
  <si>
    <t>2.1.1.01.654</t>
  </si>
  <si>
    <t>Global Ar Comércio de Refrogeração Ltda.</t>
  </si>
  <si>
    <t>2.1.1.01.657</t>
  </si>
  <si>
    <t>Prata Distr.de Prod. Hosp. Ltda.</t>
  </si>
  <si>
    <t>2.1.1.01.662</t>
  </si>
  <si>
    <t>Multifarma Comercial Ltda</t>
  </si>
  <si>
    <t>2.1.1.01.667</t>
  </si>
  <si>
    <t>Estoque Express Distribuidora Ltda</t>
  </si>
  <si>
    <t>2.1.1.01.668</t>
  </si>
  <si>
    <t>Benatti Embalagens Ltda ME</t>
  </si>
  <si>
    <t>2.1.1.01.670</t>
  </si>
  <si>
    <t>D.E.Ferreira Com.Var.Mat.Hidraulico ME</t>
  </si>
  <si>
    <t>2.1.1.01.671</t>
  </si>
  <si>
    <t>Laboratório Sanobiol Ltda.</t>
  </si>
  <si>
    <t>2.1.1.01.674</t>
  </si>
  <si>
    <t>Ciclo Farma Industria Química Ltda.</t>
  </si>
  <si>
    <t>2.1.1.01.675</t>
  </si>
  <si>
    <t>JoãoMed Com. Mat. Cirurgicos Ltda</t>
  </si>
  <si>
    <t>2.1.1.01.677</t>
  </si>
  <si>
    <t>Danna Comercio de Maq. e Equip. Ltda me</t>
  </si>
  <si>
    <t>2.1.1.01.681</t>
  </si>
  <si>
    <t>Bace Comercio Intl.Ltda</t>
  </si>
  <si>
    <t>2.1.1.01.682</t>
  </si>
  <si>
    <t>Fornecedora de Papel Forpal S/A</t>
  </si>
  <si>
    <t>2.1.1.01.685</t>
  </si>
  <si>
    <t>Mega Portt Utilidades Ltda Me</t>
  </si>
  <si>
    <t>2.1.1.01.689</t>
  </si>
  <si>
    <t>Medibase Com.Distrib.Med.Ltda</t>
  </si>
  <si>
    <t>2.1.1.01.693</t>
  </si>
  <si>
    <t>RM Produtos Higiene e Limpeza Ltda Me</t>
  </si>
  <si>
    <t>2.1.1.01.696</t>
  </si>
  <si>
    <t>Helianto Farmaceutica Ltda EPP</t>
  </si>
  <si>
    <t>2.1.1.01.699</t>
  </si>
  <si>
    <t>DTEK Produtos para Informatica Ltda</t>
  </si>
  <si>
    <t>2.1.1.01.701</t>
  </si>
  <si>
    <t>Axmed Equip.Med.Hosp.Ltda EPP</t>
  </si>
  <si>
    <t>2.1.1.01.702</t>
  </si>
  <si>
    <t>Werbran Distribuidora de Medicamentos Lt</t>
  </si>
  <si>
    <t>2.1.1.01.706</t>
  </si>
  <si>
    <t>Casa Design Distribuidora Ltda ME</t>
  </si>
  <si>
    <t>2.1.1.01.707</t>
  </si>
  <si>
    <t>Maria Cristina Oliveira Trigo</t>
  </si>
  <si>
    <t>2.1.1.01.713</t>
  </si>
  <si>
    <t>Oncovit Distrib.Medicamentos Ltda</t>
  </si>
  <si>
    <t>2.1.1.01.718</t>
  </si>
  <si>
    <t>J.C.Baldin ME</t>
  </si>
  <si>
    <t>2.1.1.01.722</t>
  </si>
  <si>
    <t>A &amp; C Comercio de EPI`S Ltda</t>
  </si>
  <si>
    <t>2.1.1.01.723</t>
  </si>
  <si>
    <t>Grifols Brasil Ltda</t>
  </si>
  <si>
    <t>2.1.1.01.724</t>
  </si>
  <si>
    <t>Comercial Nacional de Prod. Hosp. Ltda</t>
  </si>
  <si>
    <t>2.1.1.01.725</t>
  </si>
  <si>
    <t>Pesfer Comercial Produtos para Saude</t>
  </si>
  <si>
    <t>2.1.1.01.726</t>
  </si>
  <si>
    <t>Impacto Produtos Medicos e Hosp. Ltda</t>
  </si>
  <si>
    <t>2.1.1.01.729</t>
  </si>
  <si>
    <t>Decolar Comercio de Etiquetas Ltda EPP</t>
  </si>
  <si>
    <t>2.1.1.01.730</t>
  </si>
  <si>
    <t>J.R.F. Com. Vidros Ltda</t>
  </si>
  <si>
    <t>2.1.1.01.742</t>
  </si>
  <si>
    <t>Madeireira Ribeirao Preto Ltda</t>
  </si>
  <si>
    <t>2.1.1.01.753</t>
  </si>
  <si>
    <t>Mega Alarmes Automoção e Serviços Ltda</t>
  </si>
  <si>
    <t>2.1.1.01.756</t>
  </si>
  <si>
    <t>Drogan Drogarias Ltda (Drogão Super)</t>
  </si>
  <si>
    <t>2.1.1.01.760</t>
  </si>
  <si>
    <t>Politec Importação e Comercio Ltda</t>
  </si>
  <si>
    <t>2.1.1.01.769</t>
  </si>
  <si>
    <t>Nutrição e Saúde Com. Varejista Ltda ME</t>
  </si>
  <si>
    <t>2.1.1.01.772</t>
  </si>
  <si>
    <t>Perin e Cia Ltda</t>
  </si>
  <si>
    <t>2.1.1.01.776</t>
  </si>
  <si>
    <t>MV Sistemas Ltda</t>
  </si>
  <si>
    <t>2.1.1.01.779</t>
  </si>
  <si>
    <t>Riaade Suprimentos Medicos Ltda</t>
  </si>
  <si>
    <t>2.1.1.01.781</t>
  </si>
  <si>
    <t>Coller Ind.Com.Mat.Eletr.Ltda EPP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</si>
  <si>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</si>
  <si>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</si>
  <si>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</si>
  <si>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</si>
  <si>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</si>
  <si>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</si>
  <si>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2.1.1.01.793</t>
  </si>
  <si>
    <t>Engepressaut.controle Ltda ME</t>
  </si>
  <si>
    <t>2.1.1.01.803</t>
  </si>
  <si>
    <t>Spider Tecnologia Ind.Com.Ltda</t>
  </si>
  <si>
    <t>2.1.1.01.809</t>
  </si>
  <si>
    <t>Inbras Ind Com para Saude Ltda ME</t>
  </si>
  <si>
    <t>2.1.1.01.810</t>
  </si>
  <si>
    <t>Springer Carrier Ltda</t>
  </si>
  <si>
    <t>2.1.1.01.814</t>
  </si>
  <si>
    <t>Sandro Lopes Santos ME</t>
  </si>
  <si>
    <t>2.1.1.01.818</t>
  </si>
  <si>
    <t>G S V Comercio de Rolamentos Ltda</t>
  </si>
  <si>
    <t>2.1.1.01.819</t>
  </si>
  <si>
    <t>Casa da Borracha Ribeiropretana Ltda</t>
  </si>
  <si>
    <t>2.1.1.01.820</t>
  </si>
  <si>
    <t>Protecnica Seg.Equip. de Proteção</t>
  </si>
  <si>
    <t>2.1.1.01.821</t>
  </si>
  <si>
    <t>Antonio Luis da Costa Neto &amp; Cia</t>
  </si>
  <si>
    <t>2.1.1.01.822</t>
  </si>
  <si>
    <t>Probac do Brasil Prod.Bacteriologicos Lt</t>
  </si>
  <si>
    <t>2.1.1.01.823</t>
  </si>
  <si>
    <t>Labor Center Diag.C.Pr.Lab.Clin.Hosp Ltd</t>
  </si>
  <si>
    <t>2.1.1.01.825</t>
  </si>
  <si>
    <t>Elim Distribuidora Alimentos Ltda</t>
  </si>
  <si>
    <t>2.1.1.01.826</t>
  </si>
  <si>
    <t>Lilia Aparecida Bortolassi Gomes</t>
  </si>
  <si>
    <t>2.1.1.01.827</t>
  </si>
  <si>
    <t>TK Prod.Equip.Medicos Ltda ME</t>
  </si>
  <si>
    <t>2.1.1.01.829</t>
  </si>
  <si>
    <t>Arcom S.A.</t>
  </si>
  <si>
    <t>2.1.1.01.831</t>
  </si>
  <si>
    <t>Medcorp Hospitalar Ltda</t>
  </si>
  <si>
    <t>2.1.1.01.832</t>
  </si>
  <si>
    <t>Sign.com Comunicação Visual Ltda Me</t>
  </si>
  <si>
    <t>2.1.1.01.833</t>
  </si>
  <si>
    <t>P.A. da Silva Calhas- ME</t>
  </si>
  <si>
    <t>2.1.1.01.837</t>
  </si>
  <si>
    <t>Vision Soluções Tecnologicas</t>
  </si>
  <si>
    <t>2.1.1.01.838</t>
  </si>
  <si>
    <t>S.A. Tavares Serralheria Ltda ME</t>
  </si>
  <si>
    <t>2.1.1.01.841</t>
  </si>
  <si>
    <t>Asher Produtos Químicos Ltda - Me</t>
  </si>
  <si>
    <t>2.1.1.01.848</t>
  </si>
  <si>
    <t>Milton Cesar Ruiz Ribeirao Preto ME</t>
  </si>
  <si>
    <t>2.1.1.01.852</t>
  </si>
  <si>
    <t>Medical Farma Produtos Farmaceuticos</t>
  </si>
  <si>
    <t>2.1.1.01.853</t>
  </si>
  <si>
    <t>Raia Drogasil S.A (Ribeirão Preto)</t>
  </si>
  <si>
    <t>2.1.1.01.854</t>
  </si>
  <si>
    <t>Sucesso Comercio e Refrigeração Ltda-ME</t>
  </si>
  <si>
    <t>2.1.1.01.855</t>
  </si>
  <si>
    <t>Joao Carlos de Franceschi EPP (Fervi)</t>
  </si>
  <si>
    <t>2.1.1.01.856</t>
  </si>
  <si>
    <t>Osteo Company Com. Distr. Prod. Cirurgic</t>
  </si>
  <si>
    <t>2.1.1.01.857</t>
  </si>
  <si>
    <t>Paulo Carneiro de Lucena -ME</t>
  </si>
  <si>
    <t>2.1.1.01.858</t>
  </si>
  <si>
    <t>Supply Com. de Mat. para Escritorio Ltda</t>
  </si>
  <si>
    <t>2.1.1.01.859</t>
  </si>
  <si>
    <t>So Refil Comercio de Embalagens Ltda</t>
  </si>
  <si>
    <t>2.1.1.01.860</t>
  </si>
  <si>
    <t>Flavio Vieira da Silva</t>
  </si>
  <si>
    <t>2.1.1.01.861</t>
  </si>
  <si>
    <t>Wam-Med Distribuidora de Medicamentos Lt</t>
  </si>
  <si>
    <t>2.1.1.01.862</t>
  </si>
  <si>
    <t>Eletrica Bichuette Ltda</t>
  </si>
  <si>
    <t>2.1.1.01.863</t>
  </si>
  <si>
    <t>Ilumine Lampadas Ltda ME</t>
  </si>
  <si>
    <t>2.1.1.01.864</t>
  </si>
  <si>
    <t>Art Med Comercial Ltda</t>
  </si>
  <si>
    <t>2.1.1.01.865</t>
  </si>
  <si>
    <t>Wed Distr.Med.Mat.Hosp.Ltda</t>
  </si>
  <si>
    <t>2.1.1.01.866</t>
  </si>
  <si>
    <t>Carlos Roberto Buffi Me</t>
  </si>
  <si>
    <t>2.1.1.01.867</t>
  </si>
  <si>
    <t>Ativa Pharma Ltda ME</t>
  </si>
  <si>
    <t>2.1.1.01.868</t>
  </si>
  <si>
    <t>Halex Istar Ind Farmacêutica Ltda</t>
  </si>
  <si>
    <t>2.1.1.01.869</t>
  </si>
  <si>
    <t>Cristal Pharma Ltda</t>
  </si>
  <si>
    <t>2.1.1.01.870</t>
  </si>
  <si>
    <t>Papelaria e Bazar Polrymas Ltda EPP</t>
  </si>
  <si>
    <t>2.1.1.01.871</t>
  </si>
  <si>
    <t>Badeia Comercio e Importação Ltda</t>
  </si>
  <si>
    <t>2.1.1.01.872</t>
  </si>
  <si>
    <t>Wal Serviços Adm.Com.Extintores</t>
  </si>
  <si>
    <t>2.1.1.01.873</t>
  </si>
  <si>
    <t>Maria do Rosario J B Eirelli ME</t>
  </si>
  <si>
    <t>2.1.1.01.874</t>
  </si>
  <si>
    <t>Saude e Vida Artigos Hosp.Ltda ME</t>
  </si>
  <si>
    <t>2.1.1.01.875</t>
  </si>
  <si>
    <t>Descarpel Produtos Descart. Limp.Eireli</t>
  </si>
  <si>
    <t>2.1.1.01.876</t>
  </si>
  <si>
    <t>Ticket Etiquestas Adesivas Ltda</t>
  </si>
  <si>
    <t>2.1.1.01.877</t>
  </si>
  <si>
    <t>Milani Coml Farmacêutica Ltda</t>
  </si>
  <si>
    <t>2.1.1.01.878</t>
  </si>
  <si>
    <t>Datasupri Distribuidora Ltda</t>
  </si>
  <si>
    <t>2.1.1.01.879</t>
  </si>
  <si>
    <t>Delta Logistica Integrada Ltda</t>
  </si>
  <si>
    <t>2.1.1.01.880</t>
  </si>
  <si>
    <t>GP Casa dos Reparos Ltda ME</t>
  </si>
  <si>
    <t>2.1.1.01.881</t>
  </si>
  <si>
    <t>Eletro Transol I C Mat Elet.Ltda</t>
  </si>
  <si>
    <t>2.1.1.01.882</t>
  </si>
  <si>
    <t>Central Lemense de Embalagens Ltda ME</t>
  </si>
  <si>
    <t>2.1.1.01.883</t>
  </si>
  <si>
    <t>Central Gami Ltda ME</t>
  </si>
  <si>
    <t>2.1.1.01.884</t>
  </si>
  <si>
    <t>ML Com.Imp.Exp.Mat.M.Hosp Ltda EPP</t>
  </si>
  <si>
    <t>2.1.1.01.885</t>
  </si>
  <si>
    <t>Equipex Ind.Farmacêutica Ltda</t>
  </si>
  <si>
    <t>2.1.1.01.886</t>
  </si>
  <si>
    <t>Confortell Ind.Com.Prod.Ortopedicos Ltda</t>
  </si>
  <si>
    <t>2.1.1.01.887</t>
  </si>
  <si>
    <t>Adriano Ferreira dos Reis Eireli ME</t>
  </si>
  <si>
    <t>2.1.1.01.888</t>
  </si>
  <si>
    <t>Arlecio Alonso e Cia Ltda Me</t>
  </si>
  <si>
    <t>2.1.1.01.889</t>
  </si>
  <si>
    <t>Cirurgica Fenix Ltda</t>
  </si>
  <si>
    <t>2.1.1.01.890</t>
  </si>
  <si>
    <t>Industria de Ataduras Gessadas Cristal</t>
  </si>
  <si>
    <t>2.1.1.02</t>
  </si>
  <si>
    <t>Fornecedores de Serv. Médicos PF</t>
  </si>
  <si>
    <t>2.1.1.02.002</t>
  </si>
  <si>
    <t>Angelo Do Carmo Silva Matthes</t>
  </si>
  <si>
    <t>2.1.1.02.014</t>
  </si>
  <si>
    <t>Arlete Massae Ignagaki Yodono</t>
  </si>
  <si>
    <t>2.1.1.02.015</t>
  </si>
  <si>
    <t>Eduardo Monteiro</t>
  </si>
  <si>
    <t>2.1.1.02.018</t>
  </si>
  <si>
    <t>Fernando Tadeu V. Amaral</t>
  </si>
  <si>
    <t>2.1.1.02.024</t>
  </si>
  <si>
    <t>Federico Enrique G. Cipriano</t>
  </si>
  <si>
    <t>2.1.1.02.025</t>
  </si>
  <si>
    <t>Alexandre Elias Trivellato</t>
  </si>
  <si>
    <t>2.1.1.02.033</t>
  </si>
  <si>
    <t>Gonzalo Fernando Arnez Taboada</t>
  </si>
  <si>
    <t>2.1.1.02.035</t>
  </si>
  <si>
    <t>Joel Calchichi Rigo</t>
  </si>
  <si>
    <t>2.1.1.02.036</t>
  </si>
  <si>
    <t>Jorge Parada Hurtado</t>
  </si>
  <si>
    <t>2.1.1.02.038</t>
  </si>
  <si>
    <t>João Ciro Marconi</t>
  </si>
  <si>
    <t>2.1.1.02.043</t>
  </si>
  <si>
    <t>José Janeiro Pato Garrido</t>
  </si>
  <si>
    <t>2.1.1.02.049</t>
  </si>
  <si>
    <t>Luciano Roberto De A. Sampaio</t>
  </si>
  <si>
    <t>2.1.1.02.056</t>
  </si>
  <si>
    <t>João Cornicelli</t>
  </si>
  <si>
    <t>2.1.1.02.063</t>
  </si>
  <si>
    <t>Marcelo Engracia Garcia</t>
  </si>
  <si>
    <t>2.1.1.02.065</t>
  </si>
  <si>
    <t>Munir Miguel Jacob</t>
  </si>
  <si>
    <t>2.1.1.02.071</t>
  </si>
  <si>
    <t>Roberto De O. Cardoso Dos Santos</t>
  </si>
  <si>
    <t>2.1.1.02.078</t>
  </si>
  <si>
    <t>Ricardo Nilson Sgarbieri</t>
  </si>
  <si>
    <t>2.1.1.02.086</t>
  </si>
  <si>
    <t>Gustavo Ribeiro De Oliveira</t>
  </si>
  <si>
    <t>2.1.1.02.110</t>
  </si>
  <si>
    <t>Rodrigo Ribeiro Brigato</t>
  </si>
  <si>
    <t>2.1.1.02.111</t>
  </si>
  <si>
    <t>Esidir José Faccio</t>
  </si>
  <si>
    <t>2.1.1.02.113</t>
  </si>
  <si>
    <t>Luiz Henrique Zaparoli</t>
  </si>
  <si>
    <t>2.1.1.02.115</t>
  </si>
  <si>
    <t>Rodrigo Alves Ferreira</t>
  </si>
  <si>
    <t>2.1.1.02.116</t>
  </si>
  <si>
    <t>José Amadeu Menegucci</t>
  </si>
  <si>
    <t>2.1.1.02.117</t>
  </si>
  <si>
    <t>Federico Enrique G. Pereda</t>
  </si>
  <si>
    <t>2.1.1.02.122</t>
  </si>
  <si>
    <t>André Ando</t>
  </si>
  <si>
    <t>2.1.1.02.158</t>
  </si>
  <si>
    <t>João Batista Queiroz Filho</t>
  </si>
  <si>
    <t>2.1.1.02.160</t>
  </si>
  <si>
    <t>Kaoru Nakashima</t>
  </si>
  <si>
    <t>2.1.1.02.165</t>
  </si>
  <si>
    <t>Heitor Ricardo Cosiski Marana</t>
  </si>
  <si>
    <t>2.1.1.02.167</t>
  </si>
  <si>
    <t>Mauricio Wenceslau A. Pinheiro</t>
  </si>
  <si>
    <t>2.1.1.02.177</t>
  </si>
  <si>
    <t>Marcelo Marcos Dinardi</t>
  </si>
  <si>
    <t>2.1.1.02.209</t>
  </si>
  <si>
    <t>Alexander Antony D. Engelberg</t>
  </si>
  <si>
    <t>2.1.1.02.226</t>
  </si>
  <si>
    <t>Mario Renato Gatti</t>
  </si>
  <si>
    <t>2.1.1.02.228</t>
  </si>
  <si>
    <t>Constantino Arroyo Pieri</t>
  </si>
  <si>
    <t>2.1.1.02.234</t>
  </si>
  <si>
    <t>Fabiana V. Andrade</t>
  </si>
  <si>
    <t>2.1.1.02.235</t>
  </si>
  <si>
    <t>Elpidio Da Graça</t>
  </si>
  <si>
    <t>2.1.1.02.238</t>
  </si>
  <si>
    <t>Luiz Arthur Z.Galvão Cesar</t>
  </si>
  <si>
    <t>2.1.1.02.268</t>
  </si>
  <si>
    <t>Paulo Eduardo Rahime Costa</t>
  </si>
  <si>
    <t>2.1.1.02.297</t>
  </si>
  <si>
    <t>Humberto De Queiroz Menezes</t>
  </si>
  <si>
    <t>2.1.1.02.302</t>
  </si>
  <si>
    <t>Fernanda Ferreira Da Silva</t>
  </si>
  <si>
    <t>2.1.1.02.306</t>
  </si>
  <si>
    <t>Homero Peixoto Do Carmo</t>
  </si>
  <si>
    <t>2.1.1.02.320</t>
  </si>
  <si>
    <t>Rubens Barbieri Leme Da Costa</t>
  </si>
  <si>
    <t>2.1.1.02.327</t>
  </si>
  <si>
    <t>Nelson Macedo Liporaci</t>
  </si>
  <si>
    <t>2.1.1.02.331</t>
  </si>
  <si>
    <t>Rodrigo Antonio Fernandes Costa</t>
  </si>
  <si>
    <t>2.1.1.02.332</t>
  </si>
  <si>
    <t>Fernando Marin Torres</t>
  </si>
  <si>
    <t>2.1.1.02.333</t>
  </si>
  <si>
    <t>Luiz Claudio Fontes Mega</t>
  </si>
  <si>
    <t>2.1.1.02.335</t>
  </si>
  <si>
    <t>Clemente Gregolo</t>
  </si>
  <si>
    <t>2.1.1.02.337</t>
  </si>
  <si>
    <t>Rodrigo Nogueira Cardoso</t>
  </si>
  <si>
    <t>2.1.1.02.340</t>
  </si>
  <si>
    <t>Rosiane Maciel Scandiuzzi</t>
  </si>
  <si>
    <t>2.1.1.02.341</t>
  </si>
  <si>
    <t>Suellen Barilari</t>
  </si>
  <si>
    <t>2.1.1.02.348</t>
  </si>
  <si>
    <t>Marilia Moretti Campos</t>
  </si>
  <si>
    <t>2.1.1.02.350</t>
  </si>
  <si>
    <t>Juvelcio Fernandes Peixoto</t>
  </si>
  <si>
    <t>2.1.1.02.351</t>
  </si>
  <si>
    <t>Olimpio Colichio Filho</t>
  </si>
  <si>
    <t>2.1.1.02.352</t>
  </si>
  <si>
    <t>Oswaldo Teno Castilho Jr.</t>
  </si>
  <si>
    <t>2.1.1.02.353</t>
  </si>
  <si>
    <t>Ana Paula Zuccoloto Moro</t>
  </si>
  <si>
    <t>2.1.1.02.354</t>
  </si>
  <si>
    <t>Helio Sergio Fernadez Cyrino</t>
  </si>
  <si>
    <t>2.1.1.02.355</t>
  </si>
  <si>
    <t>Danilo Paiva</t>
  </si>
  <si>
    <t>2.1.1.02.356</t>
  </si>
  <si>
    <t>Ana Claudia Borsato Lima</t>
  </si>
  <si>
    <t>2.1.1.02.357</t>
  </si>
  <si>
    <t>Cesar Augusto Masella</t>
  </si>
  <si>
    <t>2.1.1.02.359</t>
  </si>
  <si>
    <t>Ricardo Barbelli Feitosa</t>
  </si>
  <si>
    <t>2.1.1.02.360</t>
  </si>
  <si>
    <t>Grasiela Soletti Facciulo</t>
  </si>
  <si>
    <t>2.1.1.02.361</t>
  </si>
  <si>
    <t>Octavio Assumpção Fagundes</t>
  </si>
  <si>
    <t>2.1.1.02.363</t>
  </si>
  <si>
    <t>Daniel J M B Castro</t>
  </si>
  <si>
    <t>2.1.1.02.365</t>
  </si>
  <si>
    <t>Raphael Mismito de Carvalho</t>
  </si>
  <si>
    <t>2.1.1.02.366</t>
  </si>
  <si>
    <t>Fabio Valeri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</si>
  <si>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</si>
  <si>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</si>
  <si>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</si>
  <si>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</si>
  <si>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</si>
  <si>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</si>
  <si>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2.1.1.02.375</t>
  </si>
  <si>
    <t>Persio Roxo Junior</t>
  </si>
  <si>
    <t>2.1.1.02.376</t>
  </si>
  <si>
    <t>Rogerio A. Araujo Andrade</t>
  </si>
  <si>
    <t>2.1.1.03</t>
  </si>
  <si>
    <t>Fornecedores Serv. Médicos PJ</t>
  </si>
  <si>
    <t>2.1.1.03.001</t>
  </si>
  <si>
    <t>Bastos Da Cunha Médicos Associados</t>
  </si>
  <si>
    <t>2.1.1.03.002</t>
  </si>
  <si>
    <t>Ciam Clinica Médica S/C Ltda.</t>
  </si>
  <si>
    <t>2.1.1.03.003</t>
  </si>
  <si>
    <t>Climaterium S/S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</si>
  <si>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</si>
  <si>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</si>
  <si>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</si>
  <si>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</si>
  <si>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</si>
  <si>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</si>
  <si>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2.1.1.03.015</t>
  </si>
  <si>
    <t>Clinica Sabino S/S</t>
  </si>
  <si>
    <t>2.1.1.03.016</t>
  </si>
  <si>
    <t>Clinica Marques S/C Ltda.</t>
  </si>
  <si>
    <t>2.1.1.03.019</t>
  </si>
  <si>
    <t>Clinica De Torax Dr. Hugo Vega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</si>
  <si>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</si>
  <si>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</si>
  <si>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</si>
  <si>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</si>
  <si>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</si>
  <si>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</si>
  <si>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2.1.1.03.028</t>
  </si>
  <si>
    <t>Gastroclinic Gastroenterologia</t>
  </si>
  <si>
    <t>2.1.1.03.031</t>
  </si>
  <si>
    <t>Instituto De Ortopedia E Traumatologia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</si>
  <si>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</si>
  <si>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</si>
  <si>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</si>
  <si>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</si>
  <si>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</si>
  <si>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</si>
  <si>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</si>
  <si>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</si>
  <si>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</si>
  <si>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</si>
  <si>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</si>
  <si>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</si>
  <si>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</si>
  <si>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</si>
  <si>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</si>
  <si>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</si>
  <si>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2.1.1.03.054</t>
  </si>
  <si>
    <t>Reabiliarte Clinica De Fisioterapia</t>
  </si>
  <si>
    <t>2.1.1.03.055</t>
  </si>
  <si>
    <t>Serviço Hemoterapia São Francisco</t>
  </si>
  <si>
    <t>2.1.1.03.062</t>
  </si>
  <si>
    <t>Unidade Videodiagnostico De Ribeirão Pre</t>
  </si>
  <si>
    <t>2.1.1.03.063</t>
  </si>
  <si>
    <t>Unidade An.Patologia E Cit.Dr.Humberto Q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</si>
  <si>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</si>
  <si>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</si>
  <si>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</si>
  <si>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</si>
  <si>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</si>
  <si>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</si>
  <si>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</si>
  <si>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</si>
  <si>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</si>
  <si>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</si>
  <si>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</si>
  <si>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</si>
  <si>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</si>
  <si>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</si>
  <si>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</si>
  <si>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</si>
  <si>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2.1.1.03.079</t>
  </si>
  <si>
    <t>SEARP-Serv. Espec. Em Anestesiologia RP</t>
  </si>
  <si>
    <t>2.1.1.03.080</t>
  </si>
  <si>
    <t>Cecalf Consultório Médico S/S</t>
  </si>
  <si>
    <t>2.1.1.03.082</t>
  </si>
  <si>
    <t>Clinica Pediátrica E Especialidades S/S</t>
  </si>
  <si>
    <t>2.1.1.03.085</t>
  </si>
  <si>
    <t>Camara &amp; Lemos S/C</t>
  </si>
  <si>
    <t>2.1.1.03.086</t>
  </si>
  <si>
    <t>Uzun e Linhares S/S</t>
  </si>
  <si>
    <t>2.1.1.03.089</t>
  </si>
  <si>
    <t>Instituto Pediatrico Zorzo E Camperoni S</t>
  </si>
  <si>
    <t>2.1.1.03.090</t>
  </si>
  <si>
    <t>Marques E Diniz Serviços Médicos S/S</t>
  </si>
  <si>
    <t>2.1.1.03.093</t>
  </si>
  <si>
    <t>Clinerp - Clínica Nefrológica De Ribeirã</t>
  </si>
  <si>
    <t>2.1.1.03.094</t>
  </si>
  <si>
    <t>Barbi &amp; Graça S/S</t>
  </si>
  <si>
    <t>2.1.1.03.096</t>
  </si>
  <si>
    <t>JAM - Serviços Médicos Em Pediatria S/S</t>
  </si>
  <si>
    <t>2.1.1.03.099</t>
  </si>
  <si>
    <t>Orthos Clínica - Ortopedia E Psicologia</t>
  </si>
  <si>
    <t>2.1.1.03.100</t>
  </si>
  <si>
    <t>Pontelli &amp; Scialom Serviços Médicos Ltda</t>
  </si>
  <si>
    <t>2.1.1.03.101</t>
  </si>
  <si>
    <t>Instituto De Diagnóstico Por Imagem Ltda</t>
  </si>
  <si>
    <t>2.1.1.03.103</t>
  </si>
  <si>
    <t>Derma Plena Clínica Médica S/S</t>
  </si>
  <si>
    <t>2.1.1.03.105</t>
  </si>
  <si>
    <t>Comed - Corpo Médico Ltda.</t>
  </si>
  <si>
    <t>2.1.1.03.108</t>
  </si>
  <si>
    <t>R S Prado Serviços Médicos S/S</t>
  </si>
  <si>
    <t>2.1.1.03.109</t>
  </si>
  <si>
    <t>Centro Oftalmológico Santa Luzia S/S</t>
  </si>
  <si>
    <t>2.1.1.03.110</t>
  </si>
  <si>
    <t>Clínica de Fonoaudiologia Couto Ltda.</t>
  </si>
  <si>
    <t>2.1.1.03.111</t>
  </si>
  <si>
    <t>Lain System - Clínica de Metabiolismo</t>
  </si>
  <si>
    <t>2.1.1.03.114</t>
  </si>
  <si>
    <t>Tacino Serviços Médicos S/S</t>
  </si>
  <si>
    <t>2.1.1.03.118</t>
  </si>
  <si>
    <t>Psicorosa Serviços de Psicologia Ltda ME</t>
  </si>
  <si>
    <t>2.1.1.03.120</t>
  </si>
  <si>
    <t>CEORT - Centro Espec. Ortopedia Traumato</t>
  </si>
  <si>
    <t>2.1.1.03.121</t>
  </si>
  <si>
    <t>IORF - Inst. Ortopedia e Reabilitação Fi</t>
  </si>
  <si>
    <t>2.1.1.03.124</t>
  </si>
  <si>
    <t>Ortopedia Especializada Rib. Preto Ltda</t>
  </si>
  <si>
    <t>2.1.1.03.126</t>
  </si>
  <si>
    <t>D Ferratone Serviços Medicos Ltda ME</t>
  </si>
  <si>
    <t>2.1.1.03.130</t>
  </si>
  <si>
    <t>VHP Consultoria e Serviços Medicos</t>
  </si>
  <si>
    <t>2.1.1.03.131</t>
  </si>
  <si>
    <t>UTI RP Serviços Medicos Ltda</t>
  </si>
  <si>
    <t>2.1.1.03.133</t>
  </si>
  <si>
    <t>Luar Serviços Medicos S/S</t>
  </si>
  <si>
    <t>2.1.1.03.135</t>
  </si>
  <si>
    <t>Claveria &amp; Rosa Peixoto Serviços Medicos</t>
  </si>
  <si>
    <t>2.1.1.03.136</t>
  </si>
  <si>
    <t>Clinica Med. Ramiro e Buzato Soc Simples</t>
  </si>
  <si>
    <t>2.1.1.03.137</t>
  </si>
  <si>
    <t>SSTR Instrumentadores Cirurgicos Ltda ME</t>
  </si>
  <si>
    <t>2.1.1.03.138</t>
  </si>
  <si>
    <t>Centro Medico e Cipriano S/S</t>
  </si>
  <si>
    <t>2.1.1.03.141</t>
  </si>
  <si>
    <t>Faleiros e Faleiros Ltda</t>
  </si>
  <si>
    <t>2.1.1.03.142</t>
  </si>
  <si>
    <t>Queiroz Filho Ortoped. Traumatolog. S/S</t>
  </si>
  <si>
    <t>2.1.1.03.143</t>
  </si>
  <si>
    <t>Fenix Assistencia Med Especializada SS</t>
  </si>
  <si>
    <t>2.1.1.03.144</t>
  </si>
  <si>
    <t>Fantine Moto Boy</t>
  </si>
  <si>
    <t>2.1.1.03.145</t>
  </si>
  <si>
    <t>Vexlog Express Logística Integrada LTDA</t>
  </si>
  <si>
    <t>2.1.1.03.151</t>
  </si>
  <si>
    <t>Hornburg Urbano Estevanato &amp; Calil LTDA</t>
  </si>
  <si>
    <t>2.1.1.04</t>
  </si>
  <si>
    <t>Fornecedores de Serviços Gerais</t>
  </si>
  <si>
    <t>2.1.1.04.002</t>
  </si>
  <si>
    <t>Foguinho Extintores Acess. Segurança</t>
  </si>
  <si>
    <t>2.1.1.04.004</t>
  </si>
  <si>
    <t>Gm Ar Condicionado Ltda.</t>
  </si>
  <si>
    <t>2.1.1.04.005</t>
  </si>
  <si>
    <t>Moore Stephens Prisma Auditoria</t>
  </si>
  <si>
    <t>2.1.1.04.006</t>
  </si>
  <si>
    <t>Oximed Tecnologia Em Esterelizações</t>
  </si>
  <si>
    <t>2.1.1.04.008</t>
  </si>
  <si>
    <t>Simpro Publicações E Telep.</t>
  </si>
  <si>
    <t>2.1.1.04.009</t>
  </si>
  <si>
    <t>Total Serviços De Tel. Informática Ltda.</t>
  </si>
  <si>
    <t>2.1.1.04.011</t>
  </si>
  <si>
    <t>Hospital São Francisco S/E Ltda.</t>
  </si>
  <si>
    <t>2.1.1.04.013</t>
  </si>
  <si>
    <t>Almeida &amp; Cappeloza Consultoria</t>
  </si>
  <si>
    <t>2.1.1.04.014</t>
  </si>
  <si>
    <t>Net Ribeirão Preto Ltda.</t>
  </si>
  <si>
    <t>2.1.1.04.015</t>
  </si>
  <si>
    <t>Albras Industria E Com. De Equipamento</t>
  </si>
  <si>
    <t>2.1.1.04.016</t>
  </si>
  <si>
    <t>Daniel Januário Ribeirão Preto- ME (São</t>
  </si>
  <si>
    <t>2.1.1.04.018</t>
  </si>
  <si>
    <t>Jodef Comercio E Recuperação De Aparelho</t>
  </si>
  <si>
    <t>2.1.1.04.019</t>
  </si>
  <si>
    <t>Biotécnica Equipamentos Médicos</t>
  </si>
  <si>
    <t>2.1.1.04.023</t>
  </si>
  <si>
    <t>Ecosfera S/C Ltda.</t>
  </si>
  <si>
    <t>2.1.1.04.026</t>
  </si>
  <si>
    <t>Laboratório Médico Dr. Maricondi</t>
  </si>
  <si>
    <t>2.1.1.04.027</t>
  </si>
  <si>
    <t>M S C Comercial De Caldeiras</t>
  </si>
  <si>
    <t>2.1.1.04.031</t>
  </si>
  <si>
    <t>Praxxis Cont. Int. Pragas</t>
  </si>
  <si>
    <t>2.1.1.04.032</t>
  </si>
  <si>
    <t>Laercio Afonso Siqueira</t>
  </si>
  <si>
    <t>2.1.1.04.034</t>
  </si>
  <si>
    <t>Ambicamp Coleta E Destinação</t>
  </si>
  <si>
    <t>2.1.1.04.036</t>
  </si>
  <si>
    <t>Pep Comércio E Assistêcia Técnica De Maq</t>
  </si>
  <si>
    <t>2.1.1.04.037</t>
  </si>
  <si>
    <t>Nely Pereira Primo Tapeçaria Me</t>
  </si>
  <si>
    <t>2.1.1.04.038</t>
  </si>
  <si>
    <t>Valdir Fantine - ME</t>
  </si>
  <si>
    <t>2.1.1.04.039</t>
  </si>
  <si>
    <t>Elevadores Atlas Schindler S/a</t>
  </si>
  <si>
    <t>2.1.1.04.041</t>
  </si>
  <si>
    <t>Ribeirânia Cobranças S/s Ltda. (Moto Boy</t>
  </si>
  <si>
    <t>2.1.1.04.042</t>
  </si>
  <si>
    <t>Programa Nacional  Controle E Qualidade</t>
  </si>
  <si>
    <t>2.1.1.04.044</t>
  </si>
  <si>
    <t>Prodotti Locação De Máquinas Ltda.</t>
  </si>
  <si>
    <t>2.1.1.04.046</t>
  </si>
  <si>
    <t>Valfrido José De Lima</t>
  </si>
  <si>
    <t>2.1.1.04.055</t>
  </si>
  <si>
    <t>Federação Das Santas Casas E Hosp. Ben.</t>
  </si>
  <si>
    <t>2.1.1.04.056</t>
  </si>
  <si>
    <t>Nogueira, Elias E Laskowski Advogados</t>
  </si>
  <si>
    <t>2.1.1.04.069</t>
  </si>
  <si>
    <t>Rapido D'Oeste Ltda.</t>
  </si>
  <si>
    <t>2.1.1.04.075</t>
  </si>
  <si>
    <t>Bertagnolli &amp; Cia Ltda. - ME</t>
  </si>
  <si>
    <t>2.1.1.04.082</t>
  </si>
  <si>
    <t>Sys-Plan Com. E Processamento De Dados L</t>
  </si>
  <si>
    <t>2.1.1.04.086</t>
  </si>
  <si>
    <t>BC Técnica Com. E Serv. De Equip. Médico</t>
  </si>
  <si>
    <t>2.1.1.04.091</t>
  </si>
  <si>
    <t>A. Klava &amp; Cia Ltda. - Me</t>
  </si>
  <si>
    <t>2.1.1.04.095</t>
  </si>
  <si>
    <t>Miranda Comunicação Visual(Paulo Roberto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</si>
  <si>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</si>
  <si>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</si>
  <si>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</si>
  <si>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</si>
  <si>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</si>
  <si>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</si>
  <si>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2.1.1.04.101</t>
  </si>
  <si>
    <t>Marcelino Comércio E Revestimento Ltda.</t>
  </si>
  <si>
    <t>2.1.1.04.102</t>
  </si>
  <si>
    <t>Carlos Aparecido Brandão - ME</t>
  </si>
  <si>
    <t>2.1.1.04.107</t>
  </si>
  <si>
    <t>Ribeirania Serv. De Assessoria Empres. S</t>
  </si>
  <si>
    <t>2.1.1.04.109</t>
  </si>
  <si>
    <t>João Augusto Da Palma</t>
  </si>
  <si>
    <t>2.1.1.04.116</t>
  </si>
  <si>
    <t>Hiade Informetica Ltda. ME</t>
  </si>
  <si>
    <t>2.1.1.04.117</t>
  </si>
  <si>
    <t>ADP Brasil Ltda.</t>
  </si>
  <si>
    <t>2.1.1.04.123</t>
  </si>
  <si>
    <t>Empresa Jornal. Orestes Lopes De Camargo</t>
  </si>
  <si>
    <t>2.1.1.04.124</t>
  </si>
  <si>
    <t>Auto Mecanica Zezinho</t>
  </si>
  <si>
    <t>2.1.1.04.125</t>
  </si>
  <si>
    <t>SVC Laser Comercial Ltda. Epp</t>
  </si>
  <si>
    <t>2.1.1.04.126</t>
  </si>
  <si>
    <t>Sandra Zulmira De Araujo - ME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</si>
  <si>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</si>
  <si>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</si>
  <si>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</si>
  <si>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</si>
  <si>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</si>
  <si>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</si>
  <si>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2.1.1.04.135</t>
  </si>
  <si>
    <t>Alcimar Mano Leite Cunha</t>
  </si>
  <si>
    <t>2.1.1.04.137</t>
  </si>
  <si>
    <t>Ari Vladimir Copesco Junior</t>
  </si>
  <si>
    <t>2.1.1.04.140</t>
  </si>
  <si>
    <t>MGN Manutenção Ind. e Com. Ltda. - EPP</t>
  </si>
  <si>
    <t>2.1.1.04.148</t>
  </si>
  <si>
    <t>Calil Simão Neto</t>
  </si>
  <si>
    <t>2.1.1.04.152</t>
  </si>
  <si>
    <t>N.F. Bauru Sistemas Informatizados Ltda.</t>
  </si>
  <si>
    <t>2.1.1.04.153</t>
  </si>
  <si>
    <t>ValorUp Contabilidade Ltda.</t>
  </si>
  <si>
    <t>2.1.1.04.156</t>
  </si>
  <si>
    <t>Lizam Papelaria Ltda - ME</t>
  </si>
  <si>
    <t>2.1.1.04.157</t>
  </si>
  <si>
    <t>Serasa S. A.</t>
  </si>
  <si>
    <t>2.1.1.04.160</t>
  </si>
  <si>
    <t>Olitel Integradora Sist Telecomunicações</t>
  </si>
  <si>
    <t>2.1.1.04.166</t>
  </si>
  <si>
    <t>G4 Ware Informatica Ltda - ME</t>
  </si>
  <si>
    <t>2.1.1.04.167</t>
  </si>
  <si>
    <t>Sprioli &amp; Oliveira Ltda. - M. E.</t>
  </si>
  <si>
    <t>2.1.1.04.178</t>
  </si>
  <si>
    <t>Sanity Consultoria Hosp. S/C Ltda.</t>
  </si>
  <si>
    <t>2.1.1.04.181</t>
  </si>
  <si>
    <t>Tecmip Controle de Pragas Ltda - Epp</t>
  </si>
  <si>
    <t>2.1.1.04.182</t>
  </si>
  <si>
    <t>Cesar Adelcio dos Santos Pereira ME</t>
  </si>
  <si>
    <t>2.1.1.04.183</t>
  </si>
  <si>
    <t>Sueli Polli Tamborim</t>
  </si>
  <si>
    <t>2.1.1.04.185</t>
  </si>
  <si>
    <t>Locaweb Serviços de Internet SA</t>
  </si>
  <si>
    <t>2.1.1.04.187</t>
  </si>
  <si>
    <t>Larissa Tressato ME</t>
  </si>
  <si>
    <t>2.1.1.04.188</t>
  </si>
  <si>
    <t>Seetec Segurança Eletronica e Tecnologia</t>
  </si>
  <si>
    <t>2.1.1.04.194</t>
  </si>
  <si>
    <t>IDG Tecnologia e soluções Ltda EPP</t>
  </si>
  <si>
    <t>2.1.1.04.195</t>
  </si>
  <si>
    <t>Cape Centro Avançado Pedagogia Emp.Ltda</t>
  </si>
  <si>
    <t>2.1.1.04.196</t>
  </si>
  <si>
    <t>Medical Suport Mat. Med. Hospital.Ltda</t>
  </si>
  <si>
    <t>2.1.1.04.198</t>
  </si>
  <si>
    <t>Nogueira Linares Cinstruções Ltda ME</t>
  </si>
  <si>
    <t>2.1.1.04.201</t>
  </si>
  <si>
    <t>Breno Augusto Gouvea Pinto</t>
  </si>
  <si>
    <t>2.1.1.04.203</t>
  </si>
  <si>
    <t>W Com Impressoras Ltda ME</t>
  </si>
  <si>
    <t>2.1.1.04.204</t>
  </si>
  <si>
    <t>Caio Cesar Oliveira Faria de Paula ME</t>
  </si>
  <si>
    <t>2.1.1.04.212</t>
  </si>
  <si>
    <t>Uniseb União Cursos Superiores Seb Ltda</t>
  </si>
  <si>
    <t>2.1.1.04.216</t>
  </si>
  <si>
    <t>Ponto e Letra Assessoria de Imprensa Lt</t>
  </si>
  <si>
    <t>2.1.1.04.223</t>
  </si>
  <si>
    <t>Naairan Lopes Bezerra - EPP</t>
  </si>
  <si>
    <t>2.1.1.04.225</t>
  </si>
  <si>
    <t>Osmar Enrolamentos de Motores Eletricos</t>
  </si>
  <si>
    <t>2.1.1.04.228</t>
  </si>
  <si>
    <t>Eduardo Alves Jorge Ribeirao Preto - ME</t>
  </si>
  <si>
    <t>2.1.1.04.229</t>
  </si>
  <si>
    <t>Du Ponto Com Relogios e Equip.Ltda ME</t>
  </si>
  <si>
    <t>2.1.1.04.231</t>
  </si>
  <si>
    <t>2.1.1.04.232</t>
  </si>
  <si>
    <t>Jonas Moreira Medeiros</t>
  </si>
  <si>
    <t>2.1.1.04.236</t>
  </si>
  <si>
    <t>Claudia Mara da Silva</t>
  </si>
  <si>
    <t>2.1.1.04.237</t>
  </si>
  <si>
    <t>Pontual Coletas e Entregas Rapidas SS LT</t>
  </si>
  <si>
    <t>2.1.1.04.238</t>
  </si>
  <si>
    <t>Vera Lucia Justimiano</t>
  </si>
  <si>
    <t>2.1.1.04.239</t>
  </si>
  <si>
    <t>Natl Tecnologia da Informação Ltda</t>
  </si>
  <si>
    <t>2.1.1.04.240</t>
  </si>
  <si>
    <t>Baqueiro Consultoria Hospitalar Ltda</t>
  </si>
  <si>
    <t>2.1.1.04.241</t>
  </si>
  <si>
    <t>Fundace - Fund.Pesq.Des..Adm.Contab.e Ec</t>
  </si>
  <si>
    <t>2.1.1.04.242</t>
  </si>
  <si>
    <t>Welington Martins Feitosa</t>
  </si>
  <si>
    <t>2.1.1.04.243</t>
  </si>
  <si>
    <t>Anderson Klava ME</t>
  </si>
  <si>
    <t>2.1.1.04.244</t>
  </si>
  <si>
    <t>Fernando Henriques Pinto Junior &amp; Cia Lt</t>
  </si>
  <si>
    <t>2.1.1.04.245</t>
  </si>
  <si>
    <t>Josiane Aparecida Melo Ribeiro Moreira</t>
  </si>
  <si>
    <t>2.1.1.04.246</t>
  </si>
  <si>
    <t>Coderp Cia Desenv.Econômico Rib. Preto</t>
  </si>
  <si>
    <t>2.1.1.04.247</t>
  </si>
  <si>
    <t>MR Consultoria e Treinamento LTDA</t>
  </si>
  <si>
    <t>2.1.1.04.248</t>
  </si>
  <si>
    <t>Edmar Aveiros ME</t>
  </si>
  <si>
    <t>2.1.1.04.249</t>
  </si>
  <si>
    <t>TudoGas - Instalações de Gás Ltda</t>
  </si>
  <si>
    <t>2.1.1.04.250</t>
  </si>
  <si>
    <t>Jose Antonio de Oliveira</t>
  </si>
  <si>
    <t>2.1.1.04.251</t>
  </si>
  <si>
    <t>Alvares Ar Condicionado Ltda - ME</t>
  </si>
  <si>
    <t>2.1.1.04.252</t>
  </si>
  <si>
    <t>Valter Silva Gardelari</t>
  </si>
  <si>
    <t>2.1.1.04.253</t>
  </si>
  <si>
    <t>Marcelo Colombo Pinheiro</t>
  </si>
  <si>
    <t>2.1.1.04.255</t>
  </si>
  <si>
    <t>Tiago de Freitas Fantine (Moto Boy)</t>
  </si>
  <si>
    <t>2.1.1.04.256</t>
  </si>
  <si>
    <t>Vexlog Express Log. Integ.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</si>
  <si>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</si>
  <si>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</si>
  <si>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</si>
  <si>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</si>
  <si>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</si>
  <si>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</si>
  <si>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</si>
  <si>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</si>
  <si>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</si>
  <si>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</si>
  <si>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</si>
  <si>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</si>
  <si>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</si>
  <si>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</si>
  <si>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</si>
  <si>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</si>
  <si>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</si>
  <si>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</si>
  <si>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2.1.2.02.004</t>
  </si>
  <si>
    <t>Pis Empregado</t>
  </si>
  <si>
    <t>2.1.2.02.005</t>
  </si>
  <si>
    <t>F.G.T.S. - Empregado</t>
  </si>
  <si>
    <t>2.1.2.02.006</t>
  </si>
  <si>
    <t>Plano De Saúde - Empregado</t>
  </si>
  <si>
    <t>2.1.2.02.008</t>
  </si>
  <si>
    <t>Parcelamento INSS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</si>
  <si>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</si>
  <si>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</si>
  <si>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</si>
  <si>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</si>
  <si>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</si>
  <si>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</si>
  <si>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</si>
  <si>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</si>
  <si>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</si>
  <si>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</si>
  <si>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</si>
  <si>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</si>
  <si>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</si>
  <si>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</si>
  <si>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</si>
  <si>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</si>
  <si>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</si>
  <si>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</si>
  <si>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</si>
  <si>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</si>
  <si>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</si>
  <si>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</si>
  <si>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</si>
  <si>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</si>
  <si>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</si>
  <si>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</si>
  <si>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2.1.2.04.006</t>
  </si>
  <si>
    <t>Acordos Cívis /Trabalhistas</t>
  </si>
  <si>
    <t>2.1.2.04.007</t>
  </si>
  <si>
    <t>Emprestimo Consignado</t>
  </si>
  <si>
    <t>2.1.2.04.008</t>
  </si>
  <si>
    <t>Cheques A Compensar</t>
  </si>
  <si>
    <t>2.1.2.04.009</t>
  </si>
  <si>
    <t>TRSSC - Daerp</t>
  </si>
  <si>
    <t>2.1.2.04.010</t>
  </si>
  <si>
    <t>Aluguéis A Pagar</t>
  </si>
  <si>
    <t>2.1.2.04.012</t>
  </si>
  <si>
    <t>Adiantamentos De Terceiros</t>
  </si>
  <si>
    <t>2.1.2.04.051</t>
  </si>
  <si>
    <t>PMRP - ISS</t>
  </si>
  <si>
    <t>2.1.2.05</t>
  </si>
  <si>
    <t>Obrigações Gerais</t>
  </si>
  <si>
    <t>2.1.2.05.002</t>
  </si>
  <si>
    <t>Água e Esgoto - Parcelamento</t>
  </si>
  <si>
    <t>2.1.2.05.003</t>
  </si>
  <si>
    <t>F.G.T.S. - Parcelamento</t>
  </si>
  <si>
    <t>2.1.2.06</t>
  </si>
  <si>
    <t>Termo de Adesão</t>
  </si>
  <si>
    <t>2.1.2.06.001</t>
  </si>
  <si>
    <t>Mins Serviços de Pediatria S/S T.A.</t>
  </si>
  <si>
    <t>2.1.2.06.002</t>
  </si>
  <si>
    <t>Neuron Clinica Medica T.A.</t>
  </si>
  <si>
    <t>2.1.2.06.003</t>
  </si>
  <si>
    <t>UTI RP Serviços Medicos Ltda T.A.</t>
  </si>
  <si>
    <t>2.1.2.06.004</t>
  </si>
  <si>
    <t>OGF Serviços Médicos em Geral</t>
  </si>
  <si>
    <t>2.1.2.06.005</t>
  </si>
  <si>
    <t>Pontual Coletas e Entregas Rápidas T.A.</t>
  </si>
  <si>
    <t>2.1.2.06.006</t>
  </si>
  <si>
    <t>White Martins Gases Industriais Ltda T.A</t>
  </si>
  <si>
    <t>2.1.2.06.007</t>
  </si>
  <si>
    <t>Dobber - Com. e Repres. LTDA T.A.</t>
  </si>
  <si>
    <t>2.1.2.06.008</t>
  </si>
  <si>
    <t>CPFL Companhia Paulta de Força e Luz T.A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</si>
  <si>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</si>
  <si>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</si>
  <si>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</si>
  <si>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</si>
  <si>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</si>
  <si>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</si>
  <si>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</si>
  <si>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</si>
  <si>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2.1.3.01.009</t>
  </si>
  <si>
    <t>Banco BicBanco</t>
  </si>
  <si>
    <t>2.1.3.01.010</t>
  </si>
  <si>
    <t>Juros A Apropriar</t>
  </si>
  <si>
    <t>2.1.3.01.014</t>
  </si>
  <si>
    <t>Cartão BNDES C.P. Contrato 53121173020</t>
  </si>
  <si>
    <t>2.1.3.01.015</t>
  </si>
  <si>
    <t>(-) Juros a Incorrer BNDES 531211730</t>
  </si>
  <si>
    <t>2.1.3.01.016</t>
  </si>
  <si>
    <t>Cartão BNDES C.P. Contrato 53097085023</t>
  </si>
  <si>
    <t>2.1.3.01.017</t>
  </si>
  <si>
    <t>(-) Juros a Incorrer BNDES 53097085023</t>
  </si>
  <si>
    <t>2.1.3.01.018</t>
  </si>
  <si>
    <t>Cartão BNDES C.P. 53105274020</t>
  </si>
  <si>
    <t>2.1.3.01.019</t>
  </si>
  <si>
    <t>(-) Juros a Incorrer BNDES C.P 531052740</t>
  </si>
  <si>
    <t>2.1.3.01.020</t>
  </si>
  <si>
    <t>Cartão BNDES C.P.Nobreak</t>
  </si>
  <si>
    <t>2.1.3.01.021</t>
  </si>
  <si>
    <t>(-) Juros a Incorrer BNDES C.P. Nobreak</t>
  </si>
  <si>
    <t>2.1.3.01.022</t>
  </si>
  <si>
    <t>Cartão BNDES C.P. Contrato 53138096024</t>
  </si>
  <si>
    <t>2.1.3.01.023</t>
  </si>
  <si>
    <t>(-) Juros a Incorrer BNDES 53138096024</t>
  </si>
  <si>
    <t>2.1.3.01.024</t>
  </si>
  <si>
    <t>Cartão BNDES C.P.Contrato 53141034026</t>
  </si>
  <si>
    <t>2.1.3.01.025</t>
  </si>
  <si>
    <t>(-) Juros a Incorrer BNDES 53141034026</t>
  </si>
  <si>
    <t>2.1.3.01.026</t>
  </si>
  <si>
    <t>Cartão BNDES C.P. DELL 03 Q</t>
  </si>
  <si>
    <t>2.1.3.01.027</t>
  </si>
  <si>
    <t>(-) Juros a Incorrer BNDES DELL 03 Q</t>
  </si>
  <si>
    <t>2.1.3.01.028</t>
  </si>
  <si>
    <t>Cartão BNDES C.P. DELL 14 Q</t>
  </si>
  <si>
    <t>2.1.3.01.029</t>
  </si>
  <si>
    <t>(-) Juros a Incorrer C.P. DELL 14 Q</t>
  </si>
  <si>
    <t>2.1.3.01.030</t>
  </si>
  <si>
    <t>2.1.3.01.031</t>
  </si>
  <si>
    <t>Bancos Diversos</t>
  </si>
  <si>
    <t>2.1.3.02</t>
  </si>
  <si>
    <t>Empréstimos Conta Garantida</t>
  </si>
  <si>
    <t>2.1.3.02.001</t>
  </si>
  <si>
    <t>Banco Santander S/A - C/ Corrente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</si>
  <si>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</si>
  <si>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</si>
  <si>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</si>
  <si>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</si>
  <si>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</si>
  <si>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</si>
  <si>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2.1.4.01.002</t>
  </si>
  <si>
    <t>Contigência Civis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</si>
  <si>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</si>
  <si>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</si>
  <si>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</si>
  <si>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</si>
  <si>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</si>
  <si>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</si>
  <si>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</si>
  <si>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</si>
  <si>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</si>
  <si>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</si>
  <si>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</si>
  <si>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</si>
  <si>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</si>
  <si>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</si>
  <si>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</si>
  <si>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</si>
  <si>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2.2.1.01.006</t>
  </si>
  <si>
    <t>2.2.1.01.009</t>
  </si>
  <si>
    <t>Juros A Apropriar - Empréstimos</t>
  </si>
  <si>
    <t>2.2.1.01.013</t>
  </si>
  <si>
    <t>Cartão BNDES L.P. Contrato 53097085023</t>
  </si>
  <si>
    <t>2.2.1.01.014</t>
  </si>
  <si>
    <t>(-) Juros a Incorrer lBNDES 53097085023</t>
  </si>
  <si>
    <t>2.2.1.01.015</t>
  </si>
  <si>
    <t>Cartão BNDES L.P.Contrato 53105274020</t>
  </si>
  <si>
    <t>2.2.1.01.016</t>
  </si>
  <si>
    <t>(-) Juros a Incorrer BNDES 53105274020</t>
  </si>
  <si>
    <t>2.2.1.01.017</t>
  </si>
  <si>
    <t>Cartão BNDES L.P. Nobreak</t>
  </si>
  <si>
    <t>2.2.1.01.018</t>
  </si>
  <si>
    <t>(-) Juros a Incorrer BNDES L.P.Nobreak</t>
  </si>
  <si>
    <t>2.2.1.01.023</t>
  </si>
  <si>
    <t>Cartão BNDES L.P. DELL 03 Q</t>
  </si>
  <si>
    <t>2.2.1.01.024</t>
  </si>
  <si>
    <t>(-) Juros a Inocrrer BNDES DELL 03 Q</t>
  </si>
  <si>
    <t>2.2.1.01.025</t>
  </si>
  <si>
    <t>Cartão BNDES L.P. DELL 14 Q</t>
  </si>
  <si>
    <t>2.2.1.01.026</t>
  </si>
  <si>
    <t>(-) juros a Incorrer L.P. DELL 14 Q</t>
  </si>
  <si>
    <t>2.2.1.01.027</t>
  </si>
  <si>
    <t>Parcelamento Inss</t>
  </si>
  <si>
    <t>2.2.2</t>
  </si>
  <si>
    <t>2.2.2.01</t>
  </si>
  <si>
    <t>2.2.2.01.001</t>
  </si>
  <si>
    <t>Ações Judiciais e Trabalhistas</t>
  </si>
  <si>
    <t>2.2.2.01.002</t>
  </si>
  <si>
    <t>2.2.3</t>
  </si>
  <si>
    <t>Parcelamentos</t>
  </si>
  <si>
    <t>2.2.3.01</t>
  </si>
  <si>
    <t>2.2.3.01.001</t>
  </si>
  <si>
    <t>Parcelamento FGTS</t>
  </si>
  <si>
    <t>2.2.3.01.002</t>
  </si>
  <si>
    <t>Parcelamento Daerp LP - T.A.</t>
  </si>
  <si>
    <t>2.2.3.01.004</t>
  </si>
  <si>
    <t>Parcelamento INSS L.Prazo</t>
  </si>
  <si>
    <t>2.2.3.01.005</t>
  </si>
  <si>
    <t>Parcelamento IRF Receita Federal</t>
  </si>
  <si>
    <t>2.2.3.01.006</t>
  </si>
  <si>
    <t>Energia Elétrica - Parcelamento LP - T.A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</si>
  <si>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</si>
  <si>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</si>
  <si>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</si>
  <si>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</si>
  <si>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</si>
  <si>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</si>
  <si>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</si>
  <si>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</si>
  <si>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</si>
  <si>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</si>
  <si>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</si>
  <si>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</si>
  <si>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</si>
  <si>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</si>
  <si>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</si>
  <si>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</si>
  <si>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</si>
  <si>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</si>
  <si>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</si>
  <si>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</si>
  <si>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</si>
  <si>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2.4</t>
  </si>
  <si>
    <t>Transitória</t>
  </si>
  <si>
    <t>2.4.1</t>
  </si>
  <si>
    <t>Conta Transitória</t>
  </si>
  <si>
    <t>2.4.1.01</t>
  </si>
  <si>
    <t>Financeiro</t>
  </si>
  <si>
    <t>2.4.1.01.001</t>
  </si>
  <si>
    <t>Pagamento Diverso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</si>
  <si>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</si>
  <si>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</si>
  <si>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</si>
  <si>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</si>
  <si>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</si>
  <si>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</si>
  <si>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</si>
  <si>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</si>
  <si>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</si>
  <si>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</si>
  <si>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3.1.1.01.002</t>
  </si>
  <si>
    <t>Raio X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</si>
  <si>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</si>
  <si>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</si>
  <si>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</si>
  <si>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</si>
  <si>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</si>
  <si>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</si>
  <si>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</si>
  <si>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</si>
  <si>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</si>
  <si>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</si>
  <si>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</si>
  <si>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</si>
  <si>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</si>
  <si>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</si>
  <si>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</si>
  <si>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</si>
  <si>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</si>
  <si>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</si>
  <si>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</si>
  <si>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</si>
  <si>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</si>
  <si>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</si>
  <si>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</si>
  <si>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3.1.2.03.007</t>
  </si>
  <si>
    <t>3.1.2.03.008</t>
  </si>
  <si>
    <t>Fundação Cesp / Cpfl / Eletropaulo</t>
  </si>
  <si>
    <t>3.1.2.03.010</t>
  </si>
  <si>
    <t>Geap - Fund.Seg. S. Patronal</t>
  </si>
  <si>
    <t>3.1.2.03.013</t>
  </si>
  <si>
    <t>3.1.2.03.014</t>
  </si>
  <si>
    <t>3.1.2.03.017</t>
  </si>
  <si>
    <t>Abet - Plano De Assistência Médica Tel.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</si>
  <si>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</si>
  <si>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</si>
  <si>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</si>
  <si>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</si>
  <si>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</si>
  <si>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</si>
  <si>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</si>
  <si>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</si>
  <si>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</si>
  <si>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3.1.2.03.025</t>
  </si>
  <si>
    <t>3.1.2.03.026</t>
  </si>
  <si>
    <t>Unimed Ribeirão Preto</t>
  </si>
  <si>
    <t>3.1.2.03.027</t>
  </si>
  <si>
    <t>Unimed Nordeste</t>
  </si>
  <si>
    <t>3.1.2.03.031</t>
  </si>
  <si>
    <t>Nefron S/A</t>
  </si>
  <si>
    <t>3.1.2.03.032</t>
  </si>
  <si>
    <t>3.1.2.03.033</t>
  </si>
  <si>
    <t>Sociedade Ben. Santa Casa Ribeirão Preto</t>
  </si>
  <si>
    <t>3.1.2.03.034</t>
  </si>
  <si>
    <t>3.1.2.03.035</t>
  </si>
  <si>
    <t>3.1.2.03.036</t>
  </si>
  <si>
    <t>3.1.2.03.038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</si>
  <si>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</si>
  <si>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</si>
  <si>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</si>
  <si>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</si>
  <si>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</si>
  <si>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</si>
  <si>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</si>
  <si>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</si>
  <si>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3.1.2.03.048</t>
  </si>
  <si>
    <t>3.1.2.03.050</t>
  </si>
  <si>
    <t>3.1.2.03.051</t>
  </si>
  <si>
    <t>3.1.2.03.052</t>
  </si>
  <si>
    <t>3.1.2.03.053</t>
  </si>
  <si>
    <t>3.1.2.03.055</t>
  </si>
  <si>
    <t>3.1.2.03.057</t>
  </si>
  <si>
    <t>3.1.2.03.058</t>
  </si>
  <si>
    <t>3.1.2.03.059</t>
  </si>
  <si>
    <t>3.1.2.03.060</t>
  </si>
  <si>
    <t>3.1.2.03.067</t>
  </si>
  <si>
    <t>3.1.2.03.068</t>
  </si>
  <si>
    <t>3.1.2.03.070</t>
  </si>
  <si>
    <t>3.1.2.03.071</t>
  </si>
  <si>
    <t>Acréscimos</t>
  </si>
  <si>
    <t>3.1.2.03.072</t>
  </si>
  <si>
    <t>3.1.2.03.073</t>
  </si>
  <si>
    <t>Receitas de exames/imagens</t>
  </si>
  <si>
    <t>3.1.2.03.074</t>
  </si>
  <si>
    <t>3.1.2.03.075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</si>
  <si>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</si>
  <si>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</si>
  <si>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</si>
  <si>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</si>
  <si>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</si>
  <si>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</si>
  <si>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</si>
  <si>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</si>
  <si>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</si>
  <si>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</si>
  <si>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</si>
  <si>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</si>
  <si>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3.2.1.01.007</t>
  </si>
  <si>
    <t>Serviços De Lavanderia - PMRP</t>
  </si>
  <si>
    <t>3.2.1.01.008</t>
  </si>
  <si>
    <t>Serviços De Esterilização - PMRP</t>
  </si>
  <si>
    <t>3.2.1.01.009</t>
  </si>
  <si>
    <t>Serviços em Laboratório - PMRP</t>
  </si>
  <si>
    <t>3.2.1.01.010</t>
  </si>
  <si>
    <t>Serviços Administrativos</t>
  </si>
  <si>
    <t>3.2.1.01.011</t>
  </si>
  <si>
    <t>Serviços Administrativos UPA - PMRP</t>
  </si>
  <si>
    <t>3.2.1.01.012</t>
  </si>
  <si>
    <t>Serviços Diversos UPA - PMRP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</si>
  <si>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</si>
  <si>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</si>
  <si>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</si>
  <si>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</si>
  <si>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</si>
  <si>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</si>
  <si>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</si>
  <si>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</si>
  <si>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</si>
  <si>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</si>
  <si>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</si>
  <si>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</si>
  <si>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</si>
  <si>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</si>
  <si>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</si>
  <si>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</si>
  <si>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</si>
  <si>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</si>
  <si>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</si>
  <si>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</si>
  <si>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</si>
  <si>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</si>
  <si>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</si>
  <si>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Recuparações Diversas</t>
  </si>
  <si>
    <t>3.5.1.01.003</t>
  </si>
  <si>
    <t>Nutrição E Dietética</t>
  </si>
  <si>
    <t>3.5.1.01.004</t>
  </si>
  <si>
    <t>Vale Transporte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</si>
  <si>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</si>
  <si>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</si>
  <si>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</si>
  <si>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</si>
  <si>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</si>
  <si>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</si>
  <si>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</si>
  <si>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</si>
  <si>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</si>
  <si>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</si>
  <si>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</si>
  <si>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</si>
  <si>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</si>
  <si>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</si>
  <si>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</si>
  <si>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</si>
  <si>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</si>
  <si>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</si>
  <si>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</si>
  <si>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</si>
  <si>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</si>
  <si>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</si>
  <si>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</si>
  <si>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</si>
  <si>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</si>
  <si>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</si>
  <si>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</si>
  <si>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</si>
  <si>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</si>
  <si>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</si>
  <si>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</si>
  <si>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4.1.1.01.018</t>
  </si>
  <si>
    <t>Bolsa Auxílio Estagiários</t>
  </si>
  <si>
    <t>4.1.1.01.019</t>
  </si>
  <si>
    <t>Anuênio</t>
  </si>
  <si>
    <t>4.1.1.01.021</t>
  </si>
  <si>
    <t>Auxílio Enfermidade</t>
  </si>
  <si>
    <t>4.1.1.01.022</t>
  </si>
  <si>
    <t>Licença pos Atestado Médico</t>
  </si>
  <si>
    <t>4.1.1.01.023</t>
  </si>
  <si>
    <t>Gastos com Funcionários</t>
  </si>
  <si>
    <t>4.1.1.01.024</t>
  </si>
  <si>
    <t>Vale Alimentação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</si>
  <si>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</si>
  <si>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</si>
  <si>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</si>
  <si>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</si>
  <si>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</si>
  <si>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</si>
  <si>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4.1.1.02.003</t>
  </si>
  <si>
    <t>Contribuições Pis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</si>
  <si>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</si>
  <si>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</si>
  <si>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</si>
  <si>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</si>
  <si>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</si>
  <si>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</si>
  <si>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</si>
  <si>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</si>
  <si>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</si>
  <si>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</si>
  <si>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</si>
  <si>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</si>
  <si>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</si>
  <si>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</si>
  <si>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</si>
  <si>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</si>
  <si>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</si>
  <si>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</si>
  <si>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</si>
  <si>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4.1.1.05</t>
  </si>
  <si>
    <t>4.1.1.05.001</t>
  </si>
  <si>
    <t>4.1.1.05.002</t>
  </si>
  <si>
    <t>Materiais de Enfermagem</t>
  </si>
  <si>
    <t>4.1.1.05.003</t>
  </si>
  <si>
    <t>Materiais de Laboratório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</si>
  <si>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</si>
  <si>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</si>
  <si>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</si>
  <si>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</si>
  <si>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</si>
  <si>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</si>
  <si>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</si>
  <si>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</si>
  <si>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</si>
  <si>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</si>
  <si>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4.1.1.05.012</t>
  </si>
  <si>
    <t>Materiais de EPI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</si>
  <si>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</si>
  <si>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</si>
  <si>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</si>
  <si>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</si>
  <si>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</si>
  <si>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</si>
  <si>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</si>
  <si>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</si>
  <si>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</si>
  <si>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</si>
  <si>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</si>
  <si>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</si>
  <si>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</si>
  <si>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</si>
  <si>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4.1.1.07</t>
  </si>
  <si>
    <t>Impostos, Taxas e Contribuições</t>
  </si>
  <si>
    <t>4.1.1.07.001</t>
  </si>
  <si>
    <t>Contribuições Sindicais</t>
  </si>
  <si>
    <t>4.1.1.07.002</t>
  </si>
  <si>
    <t>Taxas de Serviços Públicos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</si>
  <si>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</si>
  <si>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</si>
  <si>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</si>
  <si>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</si>
  <si>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</si>
  <si>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</si>
  <si>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</si>
  <si>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</si>
  <si>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</si>
  <si>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</si>
  <si>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</si>
  <si>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</si>
  <si>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</si>
  <si>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</si>
  <si>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</si>
  <si>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</si>
  <si>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</si>
  <si>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</si>
  <si>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</si>
  <si>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4.1.1.08.006</t>
  </si>
  <si>
    <t>Jornais,Revistas E Tabelas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</si>
  <si>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</si>
  <si>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</si>
  <si>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</si>
  <si>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</si>
  <si>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</si>
  <si>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</si>
  <si>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</si>
  <si>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</si>
  <si>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</si>
  <si>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</si>
  <si>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</si>
  <si>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</si>
  <si>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</si>
  <si>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</si>
  <si>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</si>
  <si>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</si>
  <si>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</si>
  <si>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</si>
  <si>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</si>
  <si>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</si>
  <si>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</si>
  <si>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</si>
  <si>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</si>
  <si>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</si>
  <si>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</si>
  <si>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</si>
  <si>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</si>
  <si>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</si>
  <si>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</si>
  <si>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</si>
  <si>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4.1.1.08.027</t>
  </si>
  <si>
    <t>Amortização</t>
  </si>
  <si>
    <t>4.1.2</t>
  </si>
  <si>
    <t>Provisão para Devedores Duvidosos e Cont</t>
  </si>
  <si>
    <t>4.1.2.01</t>
  </si>
  <si>
    <t>Despesas com P.D.D.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</si>
  <si>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</si>
  <si>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</si>
  <si>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</si>
  <si>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</si>
  <si>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</si>
  <si>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</si>
  <si>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</si>
  <si>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</si>
  <si>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</si>
  <si>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</si>
  <si>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</si>
  <si>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</si>
  <si>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</si>
  <si>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4.2.1.01.003</t>
  </si>
  <si>
    <t>Descontos Concedidos</t>
  </si>
  <si>
    <t>4.2.1.01.004</t>
  </si>
  <si>
    <t>Perdas Financeiras</t>
  </si>
  <si>
    <t>4.3</t>
  </si>
  <si>
    <t>Despesas não Operacionais</t>
  </si>
  <si>
    <t>4.3.2</t>
  </si>
  <si>
    <t>Despesas Diversas</t>
  </si>
  <si>
    <t>4.3.2.01</t>
  </si>
  <si>
    <t>4.3.2.01.001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</si>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</sst>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8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39.285156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C3+C107</f>
        <v>13665116.84</v>
      </c>
      <c r="D2" s="4">
        <f>D3+D107</f>
        <v>158530270.61000001</v>
      </c>
      <c r="E2" s="4">
        <f>E3+E107</f>
        <v>156911379.22999996</v>
      </c>
      <c r="F2" s="4">
        <f>F3+F107</f>
        <v>15284008.220000003</v>
      </c>
    </row>
    <row r="3" spans="1:6" ht="12.75" customHeight="1" x14ac:dyDescent="0.2">
      <c r="A3" s="3" t="s">
        <v>8</v>
      </c>
      <c r="B3" s="3" t="s">
        <v>9</v>
      </c>
      <c r="C3" s="4">
        <f>C4+C27+C80+C83+C92+C98+C103</f>
        <v>5802431.4799999995</v>
      </c>
      <c r="D3" s="4">
        <f>D4+D27+D80+D83+D92+D98+D103</f>
        <v>158479463.27000001</v>
      </c>
      <c r="E3" s="4">
        <f>E4+E27+E80+E83+E92+E98+E103</f>
        <v>156404472.67999995</v>
      </c>
      <c r="F3" s="4">
        <f>F4+F27+F80+F83+F92+F98+F103</f>
        <v>7877422.0700000012</v>
      </c>
    </row>
    <row r="4" spans="1:6" ht="12.75" customHeight="1" x14ac:dyDescent="0.2">
      <c r="A4" s="3" t="s">
        <v>10</v>
      </c>
      <c r="B4" s="3" t="s">
        <v>11</v>
      </c>
      <c r="C4" s="4">
        <f>C5+C7+C18</f>
        <v>488428.03</v>
      </c>
      <c r="D4" s="4">
        <f>D5+D7+D18</f>
        <v>98811964.850000009</v>
      </c>
      <c r="E4" s="4">
        <f>E5+E7+E18</f>
        <v>96903479.819999978</v>
      </c>
      <c r="F4" s="4">
        <f>F5+F7+F18</f>
        <v>2396913.06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13729.79</v>
      </c>
      <c r="D5" s="4">
        <f>SUM(D6:D6)</f>
        <v>1770016.18</v>
      </c>
      <c r="E5" s="4">
        <f>SUM(E6:E6)</f>
        <v>1773858.16</v>
      </c>
      <c r="F5" s="4">
        <f>SUM(F6:F6)</f>
        <v>9887.81</v>
      </c>
    </row>
    <row r="6" spans="1:6" ht="12.75" customHeight="1" x14ac:dyDescent="0.2">
      <c r="A6" s="3" t="s">
        <v>14</v>
      </c>
      <c r="B6" s="3" t="s">
        <v>15</v>
      </c>
      <c r="C6" s="4">
        <v>13729.79</v>
      </c>
      <c r="D6" s="4">
        <v>1770016.18</v>
      </c>
      <c r="E6" s="4">
        <v>1773858.16</v>
      </c>
      <c r="F6" s="4">
        <v>9887.81</v>
      </c>
    </row>
    <row r="7" spans="1:6" ht="12.75" customHeight="1" x14ac:dyDescent="0.2">
      <c r="A7" s="3" t="s">
        <v>16</v>
      </c>
      <c r="B7" s="3" t="s">
        <v>17</v>
      </c>
      <c r="C7" s="4">
        <f>SUM(C8:C17)</f>
        <v>130793.25</v>
      </c>
      <c r="D7" s="4">
        <f>SUM(D8:D17)</f>
        <v>80650411.799999997</v>
      </c>
      <c r="E7" s="4">
        <f>SUM(E8:E17)</f>
        <v>79634268.569999978</v>
      </c>
      <c r="F7" s="4">
        <f>SUM(F8:F17)</f>
        <v>1146936.4799999997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50000</v>
      </c>
      <c r="E8" s="4">
        <v>50000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0</v>
      </c>
      <c r="D9" s="4">
        <v>22987842.620000001</v>
      </c>
      <c r="E9" s="4">
        <v>22945227.670000002</v>
      </c>
      <c r="F9" s="4">
        <v>42614.95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3558657.68</v>
      </c>
      <c r="E10" s="4">
        <v>3558657.68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578747.71</v>
      </c>
      <c r="E11" s="4">
        <v>578747.71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44385632.82</v>
      </c>
      <c r="E12" s="4">
        <v>43290971.799999997</v>
      </c>
      <c r="F12" s="4">
        <v>1094661.02</v>
      </c>
    </row>
    <row r="13" spans="1:6" ht="12.75" customHeight="1" x14ac:dyDescent="0.2">
      <c r="A13" s="3" t="s">
        <v>28</v>
      </c>
      <c r="B13" s="3" t="s">
        <v>29</v>
      </c>
      <c r="C13" s="4">
        <v>87513.93</v>
      </c>
      <c r="D13" s="4">
        <v>489554.69</v>
      </c>
      <c r="E13" s="4">
        <v>574747.41</v>
      </c>
      <c r="F13" s="4">
        <v>2321.21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205305.89</v>
      </c>
      <c r="E14" s="4">
        <v>205079.47</v>
      </c>
      <c r="F14" s="4">
        <v>226.42</v>
      </c>
    </row>
    <row r="15" spans="1:6" ht="12.75" customHeight="1" x14ac:dyDescent="0.2">
      <c r="A15" s="3" t="s">
        <v>32</v>
      </c>
      <c r="B15" s="3" t="s">
        <v>33</v>
      </c>
      <c r="C15" s="4">
        <v>42213.32</v>
      </c>
      <c r="D15" s="4">
        <v>511560.64</v>
      </c>
      <c r="E15" s="4">
        <v>553698.96</v>
      </c>
      <c r="F15" s="4">
        <v>75</v>
      </c>
    </row>
    <row r="16" spans="1:6" ht="12.75" customHeight="1" x14ac:dyDescent="0.2">
      <c r="A16" s="3" t="s">
        <v>34</v>
      </c>
      <c r="B16" s="3" t="s">
        <v>35</v>
      </c>
      <c r="C16" s="4">
        <v>1066</v>
      </c>
      <c r="D16" s="4">
        <v>2005869.2</v>
      </c>
      <c r="E16" s="4">
        <v>1999947.32</v>
      </c>
      <c r="F16" s="4">
        <v>6987.88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5877240.5499999998</v>
      </c>
      <c r="E17" s="4">
        <v>5877190.5499999998</v>
      </c>
      <c r="F17" s="4">
        <v>50</v>
      </c>
    </row>
    <row r="18" spans="1:6" ht="12.75" customHeight="1" x14ac:dyDescent="0.2">
      <c r="A18" s="3" t="s">
        <v>38</v>
      </c>
      <c r="B18" s="3" t="s">
        <v>39</v>
      </c>
      <c r="C18" s="4">
        <f>SUM(C19:C26)</f>
        <v>343904.99</v>
      </c>
      <c r="D18" s="4">
        <f>SUM(D19:D26)</f>
        <v>16391536.869999999</v>
      </c>
      <c r="E18" s="4">
        <f>SUM(E19:E26)</f>
        <v>15495353.089999998</v>
      </c>
      <c r="F18" s="4">
        <f>SUM(F19:F26)</f>
        <v>1240088.7700000003</v>
      </c>
    </row>
    <row r="19" spans="1:6" ht="12.75" customHeight="1" x14ac:dyDescent="0.2">
      <c r="A19" s="3" t="s">
        <v>40</v>
      </c>
      <c r="B19" s="3" t="s">
        <v>41</v>
      </c>
      <c r="C19" s="4">
        <v>527.70000000000005</v>
      </c>
      <c r="D19" s="4">
        <v>1802653.36</v>
      </c>
      <c r="E19" s="4">
        <v>1550814.06</v>
      </c>
      <c r="F19" s="4">
        <v>252367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3806405.07</v>
      </c>
      <c r="E20" s="4">
        <v>3534348.82</v>
      </c>
      <c r="F20" s="4">
        <v>272056.25</v>
      </c>
    </row>
    <row r="21" spans="1:6" ht="12.75" customHeight="1" x14ac:dyDescent="0.2">
      <c r="A21" s="3" t="s">
        <v>44</v>
      </c>
      <c r="B21" s="3" t="s">
        <v>45</v>
      </c>
      <c r="C21" s="4">
        <v>130993.63</v>
      </c>
      <c r="D21" s="4">
        <v>14214.16</v>
      </c>
      <c r="E21" s="4">
        <v>0</v>
      </c>
      <c r="F21" s="4">
        <v>145207.79</v>
      </c>
    </row>
    <row r="22" spans="1:6" ht="12.75" customHeight="1" x14ac:dyDescent="0.2">
      <c r="A22" s="3" t="s">
        <v>46</v>
      </c>
      <c r="B22" s="3" t="s">
        <v>47</v>
      </c>
      <c r="C22" s="4">
        <v>212383.66</v>
      </c>
      <c r="D22" s="4">
        <v>73123.259999999995</v>
      </c>
      <c r="E22" s="4">
        <v>62000</v>
      </c>
      <c r="F22" s="4">
        <v>223506.92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7391975.9699999997</v>
      </c>
      <c r="E23" s="4">
        <v>7274322.7300000004</v>
      </c>
      <c r="F23" s="4">
        <v>117653.24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2821872.79</v>
      </c>
      <c r="E24" s="4">
        <v>2643191.38</v>
      </c>
      <c r="F24" s="4">
        <v>178681.41</v>
      </c>
    </row>
    <row r="25" spans="1:6" ht="12.75" customHeight="1" x14ac:dyDescent="0.2">
      <c r="A25" s="3" t="s">
        <v>52</v>
      </c>
      <c r="B25" s="3" t="s">
        <v>53</v>
      </c>
      <c r="C25" s="4">
        <v>0</v>
      </c>
      <c r="D25" s="4">
        <v>431241.14</v>
      </c>
      <c r="E25" s="4">
        <v>430676.1</v>
      </c>
      <c r="F25" s="4">
        <v>565.04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50051.12</v>
      </c>
      <c r="E26" s="4">
        <v>0</v>
      </c>
      <c r="F26" s="4">
        <v>50051.12</v>
      </c>
    </row>
    <row r="27" spans="1:6" ht="12.75" customHeight="1" x14ac:dyDescent="0.2">
      <c r="A27" s="3" t="s">
        <v>56</v>
      </c>
      <c r="B27" s="3" t="s">
        <v>57</v>
      </c>
      <c r="C27" s="4">
        <f>C28+C30</f>
        <v>2357765.4099999997</v>
      </c>
      <c r="D27" s="4">
        <f>D28+D30</f>
        <v>27412590.5</v>
      </c>
      <c r="E27" s="4">
        <f>E28+E30</f>
        <v>26825281.93</v>
      </c>
      <c r="F27" s="4">
        <f>F28+F30</f>
        <v>2945073.9800000004</v>
      </c>
    </row>
    <row r="28" spans="1:6" ht="12.75" customHeight="1" x14ac:dyDescent="0.2">
      <c r="A28" s="3" t="s">
        <v>58</v>
      </c>
      <c r="B28" s="3" t="s">
        <v>59</v>
      </c>
      <c r="C28" s="4">
        <f>SUM(C29:C29)</f>
        <v>941213.08</v>
      </c>
      <c r="D28" s="4">
        <f>SUM(D29:D29)</f>
        <v>12994228.25</v>
      </c>
      <c r="E28" s="4">
        <f>SUM(E29:E29)</f>
        <v>12740338.02</v>
      </c>
      <c r="F28" s="4">
        <f>SUM(F29:F29)</f>
        <v>1195103.31</v>
      </c>
    </row>
    <row r="29" spans="1:6" ht="12.75" customHeight="1" x14ac:dyDescent="0.2">
      <c r="A29" s="3" t="s">
        <v>60</v>
      </c>
      <c r="B29" s="3" t="s">
        <v>61</v>
      </c>
      <c r="C29" s="4">
        <v>941213.08</v>
      </c>
      <c r="D29" s="4">
        <v>12994228.25</v>
      </c>
      <c r="E29" s="4">
        <v>12740338.02</v>
      </c>
      <c r="F29" s="4">
        <v>1195103.31</v>
      </c>
    </row>
    <row r="30" spans="1:6" ht="12.75" customHeight="1" x14ac:dyDescent="0.2">
      <c r="A30" s="3" t="s">
        <v>62</v>
      </c>
      <c r="B30" s="3" t="s">
        <v>63</v>
      </c>
      <c r="C30" s="4">
        <f>SUM(C31:C79)</f>
        <v>1416552.3299999998</v>
      </c>
      <c r="D30" s="4">
        <f>SUM(D31:D79)</f>
        <v>14418362.25</v>
      </c>
      <c r="E30" s="4">
        <f>SUM(E31:E79)</f>
        <v>14084943.910000002</v>
      </c>
      <c r="F30" s="4">
        <f>SUM(F31:F79)</f>
        <v>1749970.6700000002</v>
      </c>
    </row>
    <row r="31" spans="1:6" ht="12.75" customHeight="1" x14ac:dyDescent="0.2">
      <c r="A31" s="3" t="s">
        <v>64</v>
      </c>
      <c r="B31" s="3" t="s">
        <v>65</v>
      </c>
      <c r="C31" s="4">
        <v>7002.59</v>
      </c>
      <c r="D31" s="4">
        <v>0</v>
      </c>
      <c r="E31" s="4">
        <v>0</v>
      </c>
      <c r="F31" s="4">
        <v>7002.59</v>
      </c>
    </row>
    <row r="32" spans="1:6" ht="12.75" customHeight="1" x14ac:dyDescent="0.2">
      <c r="A32" s="3" t="s">
        <v>66</v>
      </c>
      <c r="B32" s="3" t="s">
        <v>67</v>
      </c>
      <c r="C32" s="4">
        <v>18934.740000000002</v>
      </c>
      <c r="D32" s="4">
        <v>1745.39</v>
      </c>
      <c r="E32" s="4">
        <v>4073.64</v>
      </c>
      <c r="F32" s="4">
        <v>16606.490000000002</v>
      </c>
    </row>
    <row r="33" spans="1:6" ht="12.75" customHeight="1" x14ac:dyDescent="0.2">
      <c r="A33" s="3" t="s">
        <v>68</v>
      </c>
      <c r="B33" s="3" t="s">
        <v>69</v>
      </c>
      <c r="C33" s="4">
        <v>2856.03</v>
      </c>
      <c r="D33" s="4">
        <v>43882.239999999998</v>
      </c>
      <c r="E33" s="4">
        <v>43286.52</v>
      </c>
      <c r="F33" s="4">
        <v>3451.75</v>
      </c>
    </row>
    <row r="34" spans="1:6" ht="12.75" customHeight="1" x14ac:dyDescent="0.2">
      <c r="A34" s="3" t="s">
        <v>70</v>
      </c>
      <c r="B34" s="3" t="s">
        <v>71</v>
      </c>
      <c r="C34" s="4">
        <v>50176.62</v>
      </c>
      <c r="D34" s="4">
        <v>44635.92</v>
      </c>
      <c r="E34" s="4">
        <v>74027.460000000006</v>
      </c>
      <c r="F34" s="4">
        <v>20785.080000000002</v>
      </c>
    </row>
    <row r="35" spans="1:6" ht="12.75" customHeight="1" x14ac:dyDescent="0.2">
      <c r="A35" s="3" t="s">
        <v>72</v>
      </c>
      <c r="B35" s="3" t="s">
        <v>73</v>
      </c>
      <c r="C35" s="4">
        <v>2931.2</v>
      </c>
      <c r="D35" s="4">
        <v>22290.15</v>
      </c>
      <c r="E35" s="4">
        <v>25221.35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38</v>
      </c>
      <c r="E36" s="4">
        <v>38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1564.12</v>
      </c>
      <c r="D37" s="4">
        <v>24267.06</v>
      </c>
      <c r="E37" s="4">
        <v>22255.15</v>
      </c>
      <c r="F37" s="4">
        <v>3576.03</v>
      </c>
    </row>
    <row r="38" spans="1:6" ht="12.75" customHeight="1" x14ac:dyDescent="0.2">
      <c r="A38" s="3" t="s">
        <v>78</v>
      </c>
      <c r="B38" s="3" t="s">
        <v>79</v>
      </c>
      <c r="C38" s="4">
        <v>57324.04</v>
      </c>
      <c r="D38" s="4">
        <v>184730.19</v>
      </c>
      <c r="E38" s="4">
        <v>242054.23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v>13.6</v>
      </c>
      <c r="D39" s="4">
        <v>0</v>
      </c>
      <c r="E39" s="4">
        <v>13.6</v>
      </c>
      <c r="F39" s="4">
        <v>0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61896.89</v>
      </c>
      <c r="E40" s="4">
        <v>56002</v>
      </c>
      <c r="F40" s="4">
        <v>5894.89</v>
      </c>
    </row>
    <row r="41" spans="1:6" ht="12.75" customHeight="1" x14ac:dyDescent="0.2">
      <c r="A41" s="3" t="s">
        <v>84</v>
      </c>
      <c r="B41" s="3" t="s">
        <v>85</v>
      </c>
      <c r="C41" s="4">
        <v>47.73</v>
      </c>
      <c r="D41" s="4">
        <v>846.12</v>
      </c>
      <c r="E41" s="4">
        <v>173.73</v>
      </c>
      <c r="F41" s="4">
        <v>720.12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1002.44</v>
      </c>
      <c r="E42" s="4">
        <v>822.44</v>
      </c>
      <c r="F42" s="4">
        <v>180</v>
      </c>
    </row>
    <row r="43" spans="1:6" ht="12.75" customHeight="1" x14ac:dyDescent="0.2">
      <c r="A43" s="3" t="s">
        <v>88</v>
      </c>
      <c r="B43" s="3" t="s">
        <v>89</v>
      </c>
      <c r="C43" s="4">
        <v>239699.12</v>
      </c>
      <c r="D43" s="4">
        <v>2198961.4500000002</v>
      </c>
      <c r="E43" s="4">
        <v>2184203.7400000002</v>
      </c>
      <c r="F43" s="4">
        <v>254456.83</v>
      </c>
    </row>
    <row r="44" spans="1:6" ht="12.75" customHeight="1" x14ac:dyDescent="0.2">
      <c r="A44" s="3" t="s">
        <v>90</v>
      </c>
      <c r="B44" s="3" t="s">
        <v>91</v>
      </c>
      <c r="C44" s="4">
        <v>58406.33</v>
      </c>
      <c r="D44" s="4">
        <v>415327.8</v>
      </c>
      <c r="E44" s="4">
        <v>417949.86</v>
      </c>
      <c r="F44" s="4">
        <v>55784.27</v>
      </c>
    </row>
    <row r="45" spans="1:6" ht="12.75" customHeight="1" x14ac:dyDescent="0.2">
      <c r="A45" s="3" t="s">
        <v>92</v>
      </c>
      <c r="B45" s="3" t="s">
        <v>93</v>
      </c>
      <c r="C45" s="4">
        <v>411.76</v>
      </c>
      <c r="D45" s="4">
        <v>24893.32</v>
      </c>
      <c r="E45" s="4">
        <v>24291</v>
      </c>
      <c r="F45" s="4">
        <v>1014.08</v>
      </c>
    </row>
    <row r="46" spans="1:6" ht="12.75" customHeight="1" x14ac:dyDescent="0.2">
      <c r="A46" s="3" t="s">
        <v>94</v>
      </c>
      <c r="B46" s="3" t="s">
        <v>95</v>
      </c>
      <c r="C46" s="4">
        <v>1204.58</v>
      </c>
      <c r="D46" s="4">
        <v>6317.13</v>
      </c>
      <c r="E46" s="4">
        <v>6053.89</v>
      </c>
      <c r="F46" s="4">
        <v>1467.82</v>
      </c>
    </row>
    <row r="47" spans="1:6" ht="12.75" customHeight="1" x14ac:dyDescent="0.2">
      <c r="A47" s="3" t="s">
        <v>96</v>
      </c>
      <c r="B47" s="3" t="s">
        <v>97</v>
      </c>
      <c r="C47" s="4">
        <v>325041.18</v>
      </c>
      <c r="D47" s="4">
        <v>2768728.05</v>
      </c>
      <c r="E47" s="4">
        <v>2964028.88</v>
      </c>
      <c r="F47" s="4">
        <v>129740.35</v>
      </c>
    </row>
    <row r="48" spans="1:6" ht="12.75" customHeight="1" x14ac:dyDescent="0.2">
      <c r="A48" s="3" t="s">
        <v>98</v>
      </c>
      <c r="B48" s="3" t="s">
        <v>99</v>
      </c>
      <c r="C48" s="4">
        <v>2805.51</v>
      </c>
      <c r="D48" s="4">
        <v>104719.07</v>
      </c>
      <c r="E48" s="4">
        <v>96675.64</v>
      </c>
      <c r="F48" s="4">
        <v>10848.94</v>
      </c>
    </row>
    <row r="49" spans="1:6" ht="12.75" customHeight="1" x14ac:dyDescent="0.2">
      <c r="A49" s="3" t="s">
        <v>100</v>
      </c>
      <c r="B49" s="3" t="s">
        <v>101</v>
      </c>
      <c r="C49" s="4">
        <v>248137.32</v>
      </c>
      <c r="D49" s="4">
        <v>1386011.29</v>
      </c>
      <c r="E49" s="4">
        <v>1591955.01</v>
      </c>
      <c r="F49" s="4">
        <v>42193.599999999999</v>
      </c>
    </row>
    <row r="50" spans="1:6" ht="12.75" customHeight="1" x14ac:dyDescent="0.2">
      <c r="A50" s="3" t="s">
        <v>102</v>
      </c>
      <c r="B50" s="3" t="s">
        <v>103</v>
      </c>
      <c r="C50" s="4">
        <v>14214.41</v>
      </c>
      <c r="D50" s="4">
        <v>1358808.2</v>
      </c>
      <c r="E50" s="4">
        <v>1213323.8799999999</v>
      </c>
      <c r="F50" s="4">
        <v>159698.73000000001</v>
      </c>
    </row>
    <row r="51" spans="1:6" ht="12.75" customHeight="1" x14ac:dyDescent="0.2">
      <c r="A51" s="3" t="s">
        <v>104</v>
      </c>
      <c r="B51" s="3" t="s">
        <v>105</v>
      </c>
      <c r="C51" s="4">
        <v>88808.39</v>
      </c>
      <c r="D51" s="4">
        <v>149851.75</v>
      </c>
      <c r="E51" s="4">
        <v>222076.21</v>
      </c>
      <c r="F51" s="4">
        <v>16583.93</v>
      </c>
    </row>
    <row r="52" spans="1:6" ht="12.75" customHeight="1" x14ac:dyDescent="0.2">
      <c r="A52" s="3" t="s">
        <v>106</v>
      </c>
      <c r="B52" s="3" t="s">
        <v>107</v>
      </c>
      <c r="C52" s="4">
        <v>40515.230000000003</v>
      </c>
      <c r="D52" s="4">
        <v>148872.65</v>
      </c>
      <c r="E52" s="4">
        <v>189387.88</v>
      </c>
      <c r="F52" s="4">
        <v>0</v>
      </c>
    </row>
    <row r="53" spans="1:6" ht="12.75" customHeight="1" x14ac:dyDescent="0.2">
      <c r="A53" s="3" t="s">
        <v>108</v>
      </c>
      <c r="B53" s="3" t="s">
        <v>109</v>
      </c>
      <c r="C53" s="4">
        <v>3086.92</v>
      </c>
      <c r="D53" s="4">
        <v>17617.419999999998</v>
      </c>
      <c r="E53" s="4">
        <v>19826.330000000002</v>
      </c>
      <c r="F53" s="4">
        <v>878.01</v>
      </c>
    </row>
    <row r="54" spans="1:6" ht="12.75" customHeight="1" x14ac:dyDescent="0.2">
      <c r="A54" s="3" t="s">
        <v>110</v>
      </c>
      <c r="B54" s="3" t="s">
        <v>111</v>
      </c>
      <c r="C54" s="4">
        <v>0</v>
      </c>
      <c r="D54" s="4">
        <v>346.43</v>
      </c>
      <c r="E54" s="4">
        <v>82.88</v>
      </c>
      <c r="F54" s="4">
        <v>263.55</v>
      </c>
    </row>
    <row r="55" spans="1:6" ht="12.75" customHeight="1" x14ac:dyDescent="0.2">
      <c r="A55" s="3" t="s">
        <v>112</v>
      </c>
      <c r="B55" s="3" t="s">
        <v>113</v>
      </c>
      <c r="C55" s="4">
        <v>0</v>
      </c>
      <c r="D55" s="4">
        <v>53479.08</v>
      </c>
      <c r="E55" s="4">
        <v>32113.95</v>
      </c>
      <c r="F55" s="4">
        <v>21365.13</v>
      </c>
    </row>
    <row r="56" spans="1:6" ht="12.75" customHeight="1" x14ac:dyDescent="0.2">
      <c r="A56" s="3" t="s">
        <v>114</v>
      </c>
      <c r="B56" s="3" t="s">
        <v>115</v>
      </c>
      <c r="C56" s="4">
        <v>0</v>
      </c>
      <c r="D56" s="4">
        <v>585.69000000000005</v>
      </c>
      <c r="E56" s="4">
        <v>585.69000000000005</v>
      </c>
      <c r="F56" s="4">
        <v>0</v>
      </c>
    </row>
    <row r="57" spans="1:6" ht="12.75" customHeight="1" x14ac:dyDescent="0.2">
      <c r="A57" s="3" t="s">
        <v>116</v>
      </c>
      <c r="B57" s="3" t="s">
        <v>117</v>
      </c>
      <c r="C57" s="4">
        <v>6499.74</v>
      </c>
      <c r="D57" s="4">
        <v>50917.440000000002</v>
      </c>
      <c r="E57" s="4">
        <v>57417.18</v>
      </c>
      <c r="F57" s="4">
        <v>0</v>
      </c>
    </row>
    <row r="58" spans="1:6" ht="12.75" customHeight="1" x14ac:dyDescent="0.2">
      <c r="A58" s="3" t="s">
        <v>118</v>
      </c>
      <c r="B58" s="3" t="s">
        <v>119</v>
      </c>
      <c r="C58" s="4">
        <v>0</v>
      </c>
      <c r="D58" s="4">
        <v>25612.2</v>
      </c>
      <c r="E58" s="4">
        <v>17354.63</v>
      </c>
      <c r="F58" s="4">
        <v>8257.57</v>
      </c>
    </row>
    <row r="59" spans="1:6" ht="12.75" customHeight="1" x14ac:dyDescent="0.2">
      <c r="A59" s="3" t="s">
        <v>120</v>
      </c>
      <c r="B59" s="3" t="s">
        <v>121</v>
      </c>
      <c r="C59" s="4">
        <v>0</v>
      </c>
      <c r="D59" s="4">
        <v>21529.46</v>
      </c>
      <c r="E59" s="4">
        <v>11300</v>
      </c>
      <c r="F59" s="4">
        <v>10229.459999999999</v>
      </c>
    </row>
    <row r="60" spans="1:6" ht="12.75" customHeight="1" x14ac:dyDescent="0.2">
      <c r="A60" s="3" t="s">
        <v>122</v>
      </c>
      <c r="B60" s="3" t="s">
        <v>123</v>
      </c>
      <c r="C60" s="4">
        <v>0</v>
      </c>
      <c r="D60" s="4">
        <v>14789.21</v>
      </c>
      <c r="E60" s="4">
        <v>14512.58</v>
      </c>
      <c r="F60" s="4">
        <v>276.63</v>
      </c>
    </row>
    <row r="61" spans="1:6" ht="12.75" customHeight="1" x14ac:dyDescent="0.2">
      <c r="A61" s="3" t="s">
        <v>124</v>
      </c>
      <c r="B61" s="3" t="s">
        <v>125</v>
      </c>
      <c r="C61" s="4">
        <v>7937.4</v>
      </c>
      <c r="D61" s="4">
        <v>2304888.08</v>
      </c>
      <c r="E61" s="4">
        <v>1515953.17</v>
      </c>
      <c r="F61" s="4">
        <v>796872.31</v>
      </c>
    </row>
    <row r="62" spans="1:6" ht="12.75" customHeight="1" x14ac:dyDescent="0.2">
      <c r="A62" s="3" t="s">
        <v>126</v>
      </c>
      <c r="B62" s="3" t="s">
        <v>127</v>
      </c>
      <c r="C62" s="4">
        <v>0</v>
      </c>
      <c r="D62" s="4">
        <v>8604.42</v>
      </c>
      <c r="E62" s="4">
        <v>5621.63</v>
      </c>
      <c r="F62" s="4">
        <v>2982.79</v>
      </c>
    </row>
    <row r="63" spans="1:6" ht="12.75" customHeight="1" x14ac:dyDescent="0.2">
      <c r="A63" s="3" t="s">
        <v>128</v>
      </c>
      <c r="B63" s="3" t="s">
        <v>129</v>
      </c>
      <c r="C63" s="4">
        <v>0</v>
      </c>
      <c r="D63" s="4">
        <v>297548.88</v>
      </c>
      <c r="E63" s="4">
        <v>280458.03999999998</v>
      </c>
      <c r="F63" s="4">
        <v>17090.84</v>
      </c>
    </row>
    <row r="64" spans="1:6" ht="12.75" customHeight="1" x14ac:dyDescent="0.2">
      <c r="A64" s="3" t="s">
        <v>130</v>
      </c>
      <c r="B64" s="3" t="s">
        <v>131</v>
      </c>
      <c r="C64" s="4">
        <v>15337.22</v>
      </c>
      <c r="D64" s="4">
        <v>52007.360000000001</v>
      </c>
      <c r="E64" s="4">
        <v>65865.02</v>
      </c>
      <c r="F64" s="4">
        <v>1479.56</v>
      </c>
    </row>
    <row r="65" spans="1:6" ht="12.75" customHeight="1" x14ac:dyDescent="0.2">
      <c r="A65" s="3" t="s">
        <v>132</v>
      </c>
      <c r="B65" s="3" t="s">
        <v>133</v>
      </c>
      <c r="C65" s="4">
        <v>0</v>
      </c>
      <c r="D65" s="4">
        <v>9781.5300000000007</v>
      </c>
      <c r="E65" s="4">
        <v>7851.32</v>
      </c>
      <c r="F65" s="4">
        <v>1930.21</v>
      </c>
    </row>
    <row r="66" spans="1:6" ht="12.75" customHeight="1" x14ac:dyDescent="0.2">
      <c r="A66" s="3" t="s">
        <v>134</v>
      </c>
      <c r="B66" s="3" t="s">
        <v>135</v>
      </c>
      <c r="C66" s="4">
        <v>11130</v>
      </c>
      <c r="D66" s="4">
        <v>66959.009999999995</v>
      </c>
      <c r="E66" s="4">
        <v>56381.55</v>
      </c>
      <c r="F66" s="4">
        <v>21707.46</v>
      </c>
    </row>
    <row r="67" spans="1:6" ht="12.75" customHeight="1" x14ac:dyDescent="0.2">
      <c r="A67" s="3" t="s">
        <v>136</v>
      </c>
      <c r="B67" s="3" t="s">
        <v>137</v>
      </c>
      <c r="C67" s="4">
        <v>0</v>
      </c>
      <c r="D67" s="4">
        <v>2062.33</v>
      </c>
      <c r="E67" s="4">
        <v>2062.33</v>
      </c>
      <c r="F67" s="4">
        <v>0</v>
      </c>
    </row>
    <row r="68" spans="1:6" ht="12.75" customHeight="1" x14ac:dyDescent="0.2">
      <c r="A68" s="3" t="s">
        <v>138</v>
      </c>
      <c r="B68" s="3" t="s">
        <v>139</v>
      </c>
      <c r="C68" s="4">
        <v>2888.91</v>
      </c>
      <c r="D68" s="4">
        <v>2224.41</v>
      </c>
      <c r="E68" s="4">
        <v>4960.83</v>
      </c>
      <c r="F68" s="4">
        <v>152.49</v>
      </c>
    </row>
    <row r="69" spans="1:6" ht="12.75" customHeight="1" x14ac:dyDescent="0.2">
      <c r="A69" s="3" t="s">
        <v>140</v>
      </c>
      <c r="B69" s="3" t="s">
        <v>141</v>
      </c>
      <c r="C69" s="4">
        <v>0</v>
      </c>
      <c r="D69" s="4">
        <v>1800</v>
      </c>
      <c r="E69" s="4">
        <v>1800</v>
      </c>
      <c r="F69" s="4">
        <v>0</v>
      </c>
    </row>
    <row r="70" spans="1:6" ht="12.75" customHeight="1" x14ac:dyDescent="0.2">
      <c r="A70" s="3" t="s">
        <v>142</v>
      </c>
      <c r="B70" s="3" t="s">
        <v>143</v>
      </c>
      <c r="C70" s="4">
        <v>0</v>
      </c>
      <c r="D70" s="4">
        <v>1800</v>
      </c>
      <c r="E70" s="4">
        <v>1800</v>
      </c>
      <c r="F70" s="4">
        <v>0</v>
      </c>
    </row>
    <row r="71" spans="1:6" ht="12.75" customHeight="1" x14ac:dyDescent="0.2">
      <c r="A71" s="3" t="s">
        <v>144</v>
      </c>
      <c r="B71" s="3" t="s">
        <v>145</v>
      </c>
      <c r="C71" s="4">
        <v>12928.89</v>
      </c>
      <c r="D71" s="4">
        <v>35380.160000000003</v>
      </c>
      <c r="E71" s="4">
        <v>33069.9</v>
      </c>
      <c r="F71" s="4">
        <v>15239.15</v>
      </c>
    </row>
    <row r="72" spans="1:6" ht="12.75" customHeight="1" x14ac:dyDescent="0.2">
      <c r="A72" s="3" t="s">
        <v>146</v>
      </c>
      <c r="B72" s="3" t="s">
        <v>147</v>
      </c>
      <c r="C72" s="4">
        <v>176970.4</v>
      </c>
      <c r="D72" s="4">
        <v>2284425.06</v>
      </c>
      <c r="E72" s="4">
        <v>2390704.14</v>
      </c>
      <c r="F72" s="4">
        <v>70691.320000000007</v>
      </c>
    </row>
    <row r="73" spans="1:6" ht="12.75" customHeight="1" x14ac:dyDescent="0.2">
      <c r="A73" s="3" t="s">
        <v>148</v>
      </c>
      <c r="B73" s="3" t="s">
        <v>149</v>
      </c>
      <c r="C73" s="4">
        <v>3062.29</v>
      </c>
      <c r="D73" s="4">
        <v>4384.1400000000003</v>
      </c>
      <c r="E73" s="4">
        <v>5097.57</v>
      </c>
      <c r="F73" s="4">
        <v>2348.86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59522.62</v>
      </c>
      <c r="E74" s="4">
        <v>29605.919999999998</v>
      </c>
      <c r="F74" s="4">
        <v>29916.7</v>
      </c>
    </row>
    <row r="75" spans="1:6" ht="12.75" customHeight="1" x14ac:dyDescent="0.2">
      <c r="A75" s="3" t="s">
        <v>152</v>
      </c>
      <c r="B75" s="3" t="s">
        <v>153</v>
      </c>
      <c r="C75" s="4">
        <v>922.58</v>
      </c>
      <c r="D75" s="4">
        <v>12285.1</v>
      </c>
      <c r="E75" s="4">
        <v>9457.52</v>
      </c>
      <c r="F75" s="4">
        <v>3750.16</v>
      </c>
    </row>
    <row r="76" spans="1:6" ht="12.75" customHeight="1" x14ac:dyDescent="0.2">
      <c r="A76" s="3" t="s">
        <v>154</v>
      </c>
      <c r="B76" s="3" t="s">
        <v>155</v>
      </c>
      <c r="C76" s="4">
        <v>15693.48</v>
      </c>
      <c r="D76" s="4">
        <v>56786.71</v>
      </c>
      <c r="E76" s="4">
        <v>72480.19</v>
      </c>
      <c r="F76" s="4">
        <v>0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21201.5</v>
      </c>
      <c r="E77" s="4">
        <v>17218.53</v>
      </c>
      <c r="F77" s="4">
        <v>3982.97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10848.9</v>
      </c>
      <c r="E78" s="4">
        <v>10848.9</v>
      </c>
      <c r="F78" s="4">
        <v>0</v>
      </c>
    </row>
    <row r="79" spans="1:6" ht="12.75" customHeight="1" x14ac:dyDescent="0.2">
      <c r="A79" s="3" t="s">
        <v>160</v>
      </c>
      <c r="B79" s="3" t="s">
        <v>161</v>
      </c>
      <c r="C79" s="4">
        <v>0</v>
      </c>
      <c r="D79" s="4">
        <v>53150</v>
      </c>
      <c r="E79" s="4">
        <v>42600</v>
      </c>
      <c r="F79" s="4">
        <v>10550</v>
      </c>
    </row>
    <row r="80" spans="1:6" ht="12.75" customHeight="1" x14ac:dyDescent="0.2">
      <c r="A80" s="3" t="s">
        <v>162</v>
      </c>
      <c r="B80" s="3" t="s">
        <v>163</v>
      </c>
      <c r="C80" s="4">
        <f>C81</f>
        <v>-80080</v>
      </c>
      <c r="D80" s="4">
        <f>D81</f>
        <v>0</v>
      </c>
      <c r="E80" s="4">
        <f>E81</f>
        <v>95358</v>
      </c>
      <c r="F80" s="4">
        <f>F81</f>
        <v>-175438</v>
      </c>
    </row>
    <row r="81" spans="1:6" ht="12.75" customHeight="1" x14ac:dyDescent="0.2">
      <c r="A81" s="3" t="s">
        <v>164</v>
      </c>
      <c r="B81" s="3" t="s">
        <v>165</v>
      </c>
      <c r="C81" s="4">
        <f>SUM(C82:C82)</f>
        <v>-80080</v>
      </c>
      <c r="D81" s="4">
        <f>SUM(D82:D82)</f>
        <v>0</v>
      </c>
      <c r="E81" s="4">
        <f>SUM(E82:E82)</f>
        <v>95358</v>
      </c>
      <c r="F81" s="4">
        <f>SUM(F82:F82)</f>
        <v>-175438</v>
      </c>
    </row>
    <row r="82" spans="1:6" ht="12.75" customHeight="1" x14ac:dyDescent="0.2">
      <c r="A82" s="3" t="s">
        <v>166</v>
      </c>
      <c r="B82" s="3" t="s">
        <v>167</v>
      </c>
      <c r="C82" s="4">
        <v>-80080</v>
      </c>
      <c r="D82" s="4">
        <v>0</v>
      </c>
      <c r="E82" s="4">
        <v>95358</v>
      </c>
      <c r="F82" s="4">
        <v>-175438</v>
      </c>
    </row>
    <row r="83" spans="1:6" ht="12.75" customHeight="1" x14ac:dyDescent="0.2">
      <c r="A83" s="3" t="s">
        <v>168</v>
      </c>
      <c r="B83" s="3" t="s">
        <v>169</v>
      </c>
      <c r="C83" s="4">
        <f>C84</f>
        <v>2632697.66</v>
      </c>
      <c r="D83" s="4">
        <f>D84</f>
        <v>23527185.440000001</v>
      </c>
      <c r="E83" s="4">
        <f>E84</f>
        <v>24191926.23</v>
      </c>
      <c r="F83" s="4">
        <f>F84</f>
        <v>1967956.87</v>
      </c>
    </row>
    <row r="84" spans="1:6" ht="12.75" customHeight="1" x14ac:dyDescent="0.2">
      <c r="A84" s="3" t="s">
        <v>170</v>
      </c>
      <c r="B84" s="3" t="s">
        <v>171</v>
      </c>
      <c r="C84" s="4">
        <f>SUM(C85:C91)</f>
        <v>2632697.66</v>
      </c>
      <c r="D84" s="4">
        <f>SUM(D85:D91)</f>
        <v>23527185.440000001</v>
      </c>
      <c r="E84" s="4">
        <f>SUM(E85:E91)</f>
        <v>24191926.23</v>
      </c>
      <c r="F84" s="4">
        <f>SUM(F85:F91)</f>
        <v>1967956.87</v>
      </c>
    </row>
    <row r="85" spans="1:6" ht="12.75" customHeight="1" x14ac:dyDescent="0.2">
      <c r="A85" s="3" t="s">
        <v>172</v>
      </c>
      <c r="B85" s="3" t="s">
        <v>173</v>
      </c>
      <c r="C85" s="4">
        <v>8240</v>
      </c>
      <c r="D85" s="4">
        <v>0</v>
      </c>
      <c r="E85" s="4">
        <v>8240</v>
      </c>
      <c r="F85" s="4">
        <v>0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928295.32</v>
      </c>
      <c r="E86" s="4">
        <v>927965.32</v>
      </c>
      <c r="F86" s="4">
        <v>330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8183.06</v>
      </c>
      <c r="E87" s="4">
        <v>8183.06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2200</v>
      </c>
      <c r="D88" s="4">
        <v>400</v>
      </c>
      <c r="E88" s="4">
        <v>400</v>
      </c>
      <c r="F88" s="4">
        <v>2200</v>
      </c>
    </row>
    <row r="89" spans="1:6" ht="12.75" customHeight="1" x14ac:dyDescent="0.2">
      <c r="A89" s="3" t="s">
        <v>180</v>
      </c>
      <c r="B89" s="3" t="s">
        <v>181</v>
      </c>
      <c r="C89" s="4">
        <v>34857.019999999997</v>
      </c>
      <c r="D89" s="4">
        <v>931644.33</v>
      </c>
      <c r="E89" s="4">
        <v>878324.03</v>
      </c>
      <c r="F89" s="4">
        <v>88177.32</v>
      </c>
    </row>
    <row r="90" spans="1:6" ht="12.75" customHeight="1" x14ac:dyDescent="0.2">
      <c r="A90" s="3" t="s">
        <v>182</v>
      </c>
      <c r="B90" s="3" t="s">
        <v>183</v>
      </c>
      <c r="C90" s="4">
        <v>2587400.64</v>
      </c>
      <c r="D90" s="4">
        <v>21658462.73</v>
      </c>
      <c r="E90" s="4">
        <v>22368813.82</v>
      </c>
      <c r="F90" s="4">
        <v>1877049.55</v>
      </c>
    </row>
    <row r="91" spans="1:6" ht="12.75" customHeight="1" x14ac:dyDescent="0.2">
      <c r="A91" s="3" t="s">
        <v>184</v>
      </c>
      <c r="B91" s="3" t="s">
        <v>185</v>
      </c>
      <c r="C91" s="4">
        <v>0</v>
      </c>
      <c r="D91" s="4">
        <v>200</v>
      </c>
      <c r="E91" s="4">
        <v>0</v>
      </c>
      <c r="F91" s="4">
        <v>200</v>
      </c>
    </row>
    <row r="92" spans="1:6" ht="12.75" customHeight="1" x14ac:dyDescent="0.2">
      <c r="A92" s="3" t="s">
        <v>186</v>
      </c>
      <c r="B92" s="3" t="s">
        <v>187</v>
      </c>
      <c r="C92" s="4">
        <f>C93</f>
        <v>23484.29</v>
      </c>
      <c r="D92" s="4">
        <f>D93</f>
        <v>3081489.63</v>
      </c>
      <c r="E92" s="4">
        <f>E93</f>
        <v>2922182.46</v>
      </c>
      <c r="F92" s="4">
        <f>F93</f>
        <v>182791.46</v>
      </c>
    </row>
    <row r="93" spans="1:6" ht="12.75" customHeight="1" x14ac:dyDescent="0.2">
      <c r="A93" s="3" t="s">
        <v>188</v>
      </c>
      <c r="B93" s="3" t="s">
        <v>189</v>
      </c>
      <c r="C93" s="4">
        <f>SUM(C94:C97)</f>
        <v>23484.29</v>
      </c>
      <c r="D93" s="4">
        <f>SUM(D94:D97)</f>
        <v>3081489.63</v>
      </c>
      <c r="E93" s="4">
        <f>SUM(E94:E97)</f>
        <v>2922182.46</v>
      </c>
      <c r="F93" s="4">
        <f>SUM(F94:F97)</f>
        <v>182791.46</v>
      </c>
    </row>
    <row r="94" spans="1:6" ht="12.75" customHeight="1" x14ac:dyDescent="0.2">
      <c r="A94" s="3" t="s">
        <v>190</v>
      </c>
      <c r="B94" s="3" t="s">
        <v>191</v>
      </c>
      <c r="C94" s="4">
        <v>23484.29</v>
      </c>
      <c r="D94" s="4">
        <v>539572.42000000004</v>
      </c>
      <c r="E94" s="4">
        <v>496911.26</v>
      </c>
      <c r="F94" s="4">
        <v>66145.45</v>
      </c>
    </row>
    <row r="95" spans="1:6" ht="12.75" customHeight="1" x14ac:dyDescent="0.2">
      <c r="A95" s="3" t="s">
        <v>192</v>
      </c>
      <c r="B95" s="3" t="s">
        <v>193</v>
      </c>
      <c r="C95" s="4">
        <v>0</v>
      </c>
      <c r="D95" s="4">
        <v>954893.6</v>
      </c>
      <c r="E95" s="4">
        <v>931281.27</v>
      </c>
      <c r="F95" s="4">
        <v>23612.33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1001010.6</v>
      </c>
      <c r="E96" s="4">
        <v>907976.92</v>
      </c>
      <c r="F96" s="4">
        <v>93033.68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586013.01</v>
      </c>
      <c r="E97" s="4">
        <v>586013.01</v>
      </c>
      <c r="F97" s="4">
        <v>0</v>
      </c>
    </row>
    <row r="98" spans="1:6" ht="12.75" customHeight="1" x14ac:dyDescent="0.2">
      <c r="A98" s="3" t="s">
        <v>198</v>
      </c>
      <c r="B98" s="3" t="s">
        <v>199</v>
      </c>
      <c r="C98" s="4">
        <f>C99</f>
        <v>366234.38</v>
      </c>
      <c r="D98" s="4">
        <f>D99</f>
        <v>5641178.7299999995</v>
      </c>
      <c r="E98" s="4">
        <f>E99</f>
        <v>5451921.3500000006</v>
      </c>
      <c r="F98" s="4">
        <f>F99</f>
        <v>555491.76</v>
      </c>
    </row>
    <row r="99" spans="1:6" ht="12.75" customHeight="1" x14ac:dyDescent="0.2">
      <c r="A99" s="3" t="s">
        <v>200</v>
      </c>
      <c r="B99" s="3" t="s">
        <v>201</v>
      </c>
      <c r="C99" s="4">
        <f>SUM(C100:C102)</f>
        <v>366234.38</v>
      </c>
      <c r="D99" s="4">
        <f>SUM(D100:D102)</f>
        <v>5641178.7299999995</v>
      </c>
      <c r="E99" s="4">
        <f>SUM(E100:E102)</f>
        <v>5451921.3500000006</v>
      </c>
      <c r="F99" s="4">
        <f>SUM(F100:F102)</f>
        <v>555491.76</v>
      </c>
    </row>
    <row r="100" spans="1:6" ht="12.75" customHeight="1" x14ac:dyDescent="0.2">
      <c r="A100" s="3" t="s">
        <v>202</v>
      </c>
      <c r="B100" s="3" t="s">
        <v>203</v>
      </c>
      <c r="C100" s="4">
        <v>147469.07999999999</v>
      </c>
      <c r="D100" s="4">
        <v>1432943.46</v>
      </c>
      <c r="E100" s="4">
        <v>1379238.77</v>
      </c>
      <c r="F100" s="4">
        <v>201173.77</v>
      </c>
    </row>
    <row r="101" spans="1:6" ht="12.75" customHeight="1" x14ac:dyDescent="0.2">
      <c r="A101" s="3" t="s">
        <v>204</v>
      </c>
      <c r="B101" s="3" t="s">
        <v>205</v>
      </c>
      <c r="C101" s="4">
        <v>218765.3</v>
      </c>
      <c r="D101" s="4">
        <v>4148421.56</v>
      </c>
      <c r="E101" s="4">
        <v>4012868.87</v>
      </c>
      <c r="F101" s="4">
        <v>354317.99</v>
      </c>
    </row>
    <row r="102" spans="1:6" ht="12.75" customHeight="1" x14ac:dyDescent="0.2">
      <c r="A102" s="3" t="s">
        <v>206</v>
      </c>
      <c r="B102" s="3" t="s">
        <v>207</v>
      </c>
      <c r="C102" s="4">
        <v>0</v>
      </c>
      <c r="D102" s="4">
        <v>59813.71</v>
      </c>
      <c r="E102" s="4">
        <v>59813.71</v>
      </c>
      <c r="F102" s="4">
        <v>0</v>
      </c>
    </row>
    <row r="103" spans="1:6" ht="12.75" customHeight="1" x14ac:dyDescent="0.2">
      <c r="A103" s="3" t="s">
        <v>208</v>
      </c>
      <c r="B103" s="3" t="s">
        <v>209</v>
      </c>
      <c r="C103" s="4">
        <f>C104</f>
        <v>13901.71</v>
      </c>
      <c r="D103" s="4">
        <f>D104</f>
        <v>5054.12</v>
      </c>
      <c r="E103" s="4">
        <f>E104</f>
        <v>14322.89</v>
      </c>
      <c r="F103" s="4">
        <f>F104</f>
        <v>4632.9399999999996</v>
      </c>
    </row>
    <row r="104" spans="1:6" ht="12.75" customHeight="1" x14ac:dyDescent="0.2">
      <c r="A104" s="3" t="s">
        <v>210</v>
      </c>
      <c r="B104" s="3" t="s">
        <v>211</v>
      </c>
      <c r="C104" s="4">
        <f>SUM(C105:C106)</f>
        <v>13901.71</v>
      </c>
      <c r="D104" s="4">
        <f>SUM(D105:D106)</f>
        <v>5054.12</v>
      </c>
      <c r="E104" s="4">
        <f>SUM(E105:E106)</f>
        <v>14322.89</v>
      </c>
      <c r="F104" s="4">
        <f>SUM(F105:F106)</f>
        <v>4632.9399999999996</v>
      </c>
    </row>
    <row r="105" spans="1:6" ht="12.75" customHeight="1" x14ac:dyDescent="0.2">
      <c r="A105" s="3" t="s">
        <v>212</v>
      </c>
      <c r="B105" s="3" t="s">
        <v>213</v>
      </c>
      <c r="C105" s="4">
        <v>0</v>
      </c>
      <c r="D105" s="4">
        <v>5054.12</v>
      </c>
      <c r="E105" s="4">
        <v>421.18</v>
      </c>
      <c r="F105" s="4">
        <v>4632.9399999999996</v>
      </c>
    </row>
    <row r="106" spans="1:6" ht="12.75" customHeight="1" x14ac:dyDescent="0.2">
      <c r="A106" s="3" t="s">
        <v>214</v>
      </c>
      <c r="B106" s="3" t="s">
        <v>215</v>
      </c>
      <c r="C106" s="4">
        <v>13901.71</v>
      </c>
      <c r="D106" s="4">
        <v>0</v>
      </c>
      <c r="E106" s="4">
        <v>13901.71</v>
      </c>
      <c r="F106" s="4">
        <v>0</v>
      </c>
    </row>
    <row r="107" spans="1:6" ht="12.75" customHeight="1" x14ac:dyDescent="0.2">
      <c r="A107" s="3" t="s">
        <v>216</v>
      </c>
      <c r="B107" s="3" t="s">
        <v>217</v>
      </c>
      <c r="C107" s="4">
        <f>C108+C111+C140</f>
        <v>7862685.3599999994</v>
      </c>
      <c r="D107" s="4">
        <f>D108+D111+D140</f>
        <v>50807.34</v>
      </c>
      <c r="E107" s="4">
        <f>E108+E111+E140</f>
        <v>506906.55</v>
      </c>
      <c r="F107" s="4">
        <f>F108+F111+F140</f>
        <v>7406586.1500000004</v>
      </c>
    </row>
    <row r="108" spans="1:6" ht="12.75" customHeight="1" x14ac:dyDescent="0.2">
      <c r="A108" s="3" t="s">
        <v>218</v>
      </c>
      <c r="B108" s="3" t="s">
        <v>219</v>
      </c>
      <c r="C108" s="4">
        <f>C109</f>
        <v>0</v>
      </c>
      <c r="D108" s="4">
        <f>D109</f>
        <v>8183.06</v>
      </c>
      <c r="E108" s="4">
        <f>E109</f>
        <v>0</v>
      </c>
      <c r="F108" s="4">
        <f>F109</f>
        <v>8183.06</v>
      </c>
    </row>
    <row r="109" spans="1:6" ht="12.75" customHeight="1" x14ac:dyDescent="0.2">
      <c r="A109" s="3" t="s">
        <v>220</v>
      </c>
      <c r="B109" s="3" t="s">
        <v>221</v>
      </c>
      <c r="C109" s="4">
        <f>SUM(C110:C110)</f>
        <v>0</v>
      </c>
      <c r="D109" s="4">
        <f>SUM(D110:D110)</f>
        <v>8183.06</v>
      </c>
      <c r="E109" s="4">
        <f>SUM(E110:E110)</f>
        <v>0</v>
      </c>
      <c r="F109" s="4">
        <f>SUM(F110:F110)</f>
        <v>8183.06</v>
      </c>
    </row>
    <row r="110" spans="1:6" ht="12.75" customHeight="1" x14ac:dyDescent="0.2">
      <c r="A110" s="3" t="s">
        <v>222</v>
      </c>
      <c r="B110" s="3" t="s">
        <v>223</v>
      </c>
      <c r="C110" s="4">
        <v>0</v>
      </c>
      <c r="D110" s="4">
        <v>8183.06</v>
      </c>
      <c r="E110" s="4">
        <v>0</v>
      </c>
      <c r="F110" s="4">
        <v>8183.06</v>
      </c>
    </row>
    <row r="111" spans="1:6" ht="12.75" customHeight="1" x14ac:dyDescent="0.2">
      <c r="A111" s="3" t="s">
        <v>224</v>
      </c>
      <c r="B111" s="3" t="s">
        <v>225</v>
      </c>
      <c r="C111" s="4">
        <f>C112+C120+C127+C134</f>
        <v>7862685.3599999994</v>
      </c>
      <c r="D111" s="4">
        <f>D112+D120+D127+D134</f>
        <v>33219.360000000001</v>
      </c>
      <c r="E111" s="4">
        <f>E112+E120+E127+E134</f>
        <v>498416</v>
      </c>
      <c r="F111" s="4">
        <f>F112+F120+F127+F134</f>
        <v>7397488.7200000007</v>
      </c>
    </row>
    <row r="112" spans="1:6" ht="12.75" customHeight="1" x14ac:dyDescent="0.2">
      <c r="A112" s="3" t="s">
        <v>226</v>
      </c>
      <c r="B112" s="3" t="s">
        <v>227</v>
      </c>
      <c r="C112" s="4">
        <f>SUM(C113:C119)</f>
        <v>3672727.89</v>
      </c>
      <c r="D112" s="4">
        <f>SUM(D113:D119)</f>
        <v>33219.360000000001</v>
      </c>
      <c r="E112" s="4">
        <f>SUM(E113:E119)</f>
        <v>0</v>
      </c>
      <c r="F112" s="4">
        <f>SUM(F113:F119)</f>
        <v>3705947.2500000005</v>
      </c>
    </row>
    <row r="113" spans="1:6" ht="12.75" customHeight="1" x14ac:dyDescent="0.2">
      <c r="A113" s="3" t="s">
        <v>228</v>
      </c>
      <c r="B113" s="3" t="s">
        <v>229</v>
      </c>
      <c r="C113" s="4">
        <v>240199.73</v>
      </c>
      <c r="D113" s="4">
        <v>0</v>
      </c>
      <c r="E113" s="4">
        <v>0</v>
      </c>
      <c r="F113" s="4">
        <v>240199.73</v>
      </c>
    </row>
    <row r="114" spans="1:6" ht="12.75" customHeight="1" x14ac:dyDescent="0.2">
      <c r="A114" s="3" t="s">
        <v>230</v>
      </c>
      <c r="B114" s="3" t="s">
        <v>231</v>
      </c>
      <c r="C114" s="4">
        <v>1646014.32</v>
      </c>
      <c r="D114" s="4">
        <v>6000</v>
      </c>
      <c r="E114" s="4">
        <v>0</v>
      </c>
      <c r="F114" s="4">
        <v>1652014.32</v>
      </c>
    </row>
    <row r="115" spans="1:6" ht="12.75" customHeight="1" x14ac:dyDescent="0.2">
      <c r="A115" s="3" t="s">
        <v>232</v>
      </c>
      <c r="B115" s="3" t="s">
        <v>233</v>
      </c>
      <c r="C115" s="4">
        <v>317888.99</v>
      </c>
      <c r="D115" s="4">
        <v>5756.96</v>
      </c>
      <c r="E115" s="4">
        <v>0</v>
      </c>
      <c r="F115" s="4">
        <v>323645.95</v>
      </c>
    </row>
    <row r="116" spans="1:6" ht="12.75" customHeight="1" x14ac:dyDescent="0.2">
      <c r="A116" s="3" t="s">
        <v>234</v>
      </c>
      <c r="B116" s="3" t="s">
        <v>235</v>
      </c>
      <c r="C116" s="4">
        <v>854661.78</v>
      </c>
      <c r="D116" s="4">
        <v>11516.4</v>
      </c>
      <c r="E116" s="4">
        <v>0</v>
      </c>
      <c r="F116" s="4">
        <v>866178.18</v>
      </c>
    </row>
    <row r="117" spans="1:6" ht="12.75" customHeight="1" x14ac:dyDescent="0.2">
      <c r="A117" s="3" t="s">
        <v>236</v>
      </c>
      <c r="B117" s="3" t="s">
        <v>237</v>
      </c>
      <c r="C117" s="4">
        <v>199796.6</v>
      </c>
      <c r="D117" s="4">
        <v>9946</v>
      </c>
      <c r="E117" s="4">
        <v>0</v>
      </c>
      <c r="F117" s="4">
        <v>209742.6</v>
      </c>
    </row>
    <row r="118" spans="1:6" ht="12.75" customHeight="1" x14ac:dyDescent="0.2">
      <c r="A118" s="3" t="s">
        <v>238</v>
      </c>
      <c r="B118" s="3" t="s">
        <v>239</v>
      </c>
      <c r="C118" s="4">
        <v>397396.53</v>
      </c>
      <c r="D118" s="4">
        <v>0</v>
      </c>
      <c r="E118" s="4">
        <v>0</v>
      </c>
      <c r="F118" s="4">
        <v>397396.53</v>
      </c>
    </row>
    <row r="119" spans="1:6" ht="12.75" customHeight="1" x14ac:dyDescent="0.2">
      <c r="A119" s="3" t="s">
        <v>240</v>
      </c>
      <c r="B119" s="3" t="s">
        <v>241</v>
      </c>
      <c r="C119" s="4">
        <v>16769.939999999999</v>
      </c>
      <c r="D119" s="4">
        <v>0</v>
      </c>
      <c r="E119" s="4">
        <v>0</v>
      </c>
      <c r="F119" s="4">
        <v>16769.939999999999</v>
      </c>
    </row>
    <row r="120" spans="1:6" ht="12.75" customHeight="1" x14ac:dyDescent="0.2">
      <c r="A120" s="3" t="s">
        <v>242</v>
      </c>
      <c r="B120" s="3" t="s">
        <v>243</v>
      </c>
      <c r="C120" s="4">
        <f>SUM(C121:C126)</f>
        <v>6819842.79</v>
      </c>
      <c r="D120" s="4">
        <f>SUM(D121:D126)</f>
        <v>0</v>
      </c>
      <c r="E120" s="4">
        <f>SUM(E121:E126)</f>
        <v>0</v>
      </c>
      <c r="F120" s="4">
        <f>SUM(F121:F126)</f>
        <v>6819842.79</v>
      </c>
    </row>
    <row r="121" spans="1:6" ht="12.75" customHeight="1" x14ac:dyDescent="0.2">
      <c r="A121" s="3" t="s">
        <v>244</v>
      </c>
      <c r="B121" s="3" t="s">
        <v>245</v>
      </c>
      <c r="C121" s="4">
        <v>1400292.54</v>
      </c>
      <c r="D121" s="4">
        <v>0</v>
      </c>
      <c r="E121" s="4">
        <v>0</v>
      </c>
      <c r="F121" s="4">
        <v>1400292.54</v>
      </c>
    </row>
    <row r="122" spans="1:6" ht="12.75" customHeight="1" x14ac:dyDescent="0.2">
      <c r="A122" s="3" t="s">
        <v>246</v>
      </c>
      <c r="B122" s="3" t="s">
        <v>247</v>
      </c>
      <c r="C122" s="4">
        <v>3835317.42</v>
      </c>
      <c r="D122" s="4">
        <v>0</v>
      </c>
      <c r="E122" s="4">
        <v>0</v>
      </c>
      <c r="F122" s="4">
        <v>3835317.42</v>
      </c>
    </row>
    <row r="123" spans="1:6" ht="12.75" customHeight="1" x14ac:dyDescent="0.2">
      <c r="A123" s="3" t="s">
        <v>248</v>
      </c>
      <c r="B123" s="3" t="s">
        <v>249</v>
      </c>
      <c r="C123" s="4">
        <v>446396.78</v>
      </c>
      <c r="D123" s="4">
        <v>0</v>
      </c>
      <c r="E123" s="4">
        <v>0</v>
      </c>
      <c r="F123" s="4">
        <v>446396.78</v>
      </c>
    </row>
    <row r="124" spans="1:6" ht="12.75" customHeight="1" x14ac:dyDescent="0.2">
      <c r="A124" s="3" t="s">
        <v>250</v>
      </c>
      <c r="B124" s="3" t="s">
        <v>251</v>
      </c>
      <c r="C124" s="4">
        <v>1018544.01</v>
      </c>
      <c r="D124" s="4">
        <v>0</v>
      </c>
      <c r="E124" s="4">
        <v>0</v>
      </c>
      <c r="F124" s="4">
        <v>1018544.01</v>
      </c>
    </row>
    <row r="125" spans="1:6" ht="12.75" customHeight="1" x14ac:dyDescent="0.2">
      <c r="A125" s="3" t="s">
        <v>252</v>
      </c>
      <c r="B125" s="3" t="s">
        <v>253</v>
      </c>
      <c r="C125" s="4">
        <v>91855.98</v>
      </c>
      <c r="D125" s="4">
        <v>0</v>
      </c>
      <c r="E125" s="4">
        <v>0</v>
      </c>
      <c r="F125" s="4">
        <v>91855.98</v>
      </c>
    </row>
    <row r="126" spans="1:6" ht="12.75" customHeight="1" x14ac:dyDescent="0.2">
      <c r="A126" s="3" t="s">
        <v>254</v>
      </c>
      <c r="B126" s="3" t="s">
        <v>255</v>
      </c>
      <c r="C126" s="4">
        <v>27436.06</v>
      </c>
      <c r="D126" s="4">
        <v>0</v>
      </c>
      <c r="E126" s="4">
        <v>0</v>
      </c>
      <c r="F126" s="4">
        <v>27436.06</v>
      </c>
    </row>
    <row r="127" spans="1:6" ht="12.75" customHeight="1" x14ac:dyDescent="0.2">
      <c r="A127" s="3" t="s">
        <v>256</v>
      </c>
      <c r="B127" s="3" t="s">
        <v>257</v>
      </c>
      <c r="C127" s="4">
        <f>SUM(C128:C133)</f>
        <v>-1003816.4199999999</v>
      </c>
      <c r="D127" s="4">
        <f>SUM(D128:D133)</f>
        <v>0</v>
      </c>
      <c r="E127" s="4">
        <f>SUM(E128:E133)</f>
        <v>252706</v>
      </c>
      <c r="F127" s="4">
        <f>SUM(F128:F133)</f>
        <v>-1256522.42</v>
      </c>
    </row>
    <row r="128" spans="1:6" ht="12.75" customHeight="1" x14ac:dyDescent="0.2">
      <c r="A128" s="3" t="s">
        <v>258</v>
      </c>
      <c r="B128" s="3" t="s">
        <v>259</v>
      </c>
      <c r="C128" s="4">
        <v>-87307.14</v>
      </c>
      <c r="D128" s="4">
        <v>0</v>
      </c>
      <c r="E128" s="4">
        <v>32140</v>
      </c>
      <c r="F128" s="4">
        <v>-119447.14</v>
      </c>
    </row>
    <row r="129" spans="1:6" ht="12.75" customHeight="1" x14ac:dyDescent="0.2">
      <c r="A129" s="3" t="s">
        <v>260</v>
      </c>
      <c r="B129" s="3" t="s">
        <v>261</v>
      </c>
      <c r="C129" s="4">
        <v>-526808.43000000005</v>
      </c>
      <c r="D129" s="4">
        <v>0</v>
      </c>
      <c r="E129" s="4">
        <v>66402</v>
      </c>
      <c r="F129" s="4">
        <v>-593210.43000000005</v>
      </c>
    </row>
    <row r="130" spans="1:6" ht="12.75" customHeight="1" x14ac:dyDescent="0.2">
      <c r="A130" s="3" t="s">
        <v>262</v>
      </c>
      <c r="B130" s="3" t="s">
        <v>263</v>
      </c>
      <c r="C130" s="4">
        <v>-33185.120000000003</v>
      </c>
      <c r="D130" s="4">
        <v>0</v>
      </c>
      <c r="E130" s="4">
        <v>20675</v>
      </c>
      <c r="F130" s="4">
        <v>-53860.12</v>
      </c>
    </row>
    <row r="131" spans="1:6" ht="12.75" customHeight="1" x14ac:dyDescent="0.2">
      <c r="A131" s="3" t="s">
        <v>264</v>
      </c>
      <c r="B131" s="3" t="s">
        <v>265</v>
      </c>
      <c r="C131" s="4">
        <v>-164530.6</v>
      </c>
      <c r="D131" s="4">
        <v>0</v>
      </c>
      <c r="E131" s="4">
        <v>74755</v>
      </c>
      <c r="F131" s="4">
        <v>-239285.6</v>
      </c>
    </row>
    <row r="132" spans="1:6" ht="12.75" customHeight="1" x14ac:dyDescent="0.2">
      <c r="A132" s="3" t="s">
        <v>266</v>
      </c>
      <c r="B132" s="3" t="s">
        <v>267</v>
      </c>
      <c r="C132" s="4">
        <v>-16769.939999999999</v>
      </c>
      <c r="D132" s="4">
        <v>0</v>
      </c>
      <c r="E132" s="4">
        <v>0</v>
      </c>
      <c r="F132" s="4">
        <v>-16769.939999999999</v>
      </c>
    </row>
    <row r="133" spans="1:6" ht="12.75" customHeight="1" x14ac:dyDescent="0.2">
      <c r="A133" s="3" t="s">
        <v>268</v>
      </c>
      <c r="B133" s="3" t="s">
        <v>269</v>
      </c>
      <c r="C133" s="4">
        <v>-175215.19</v>
      </c>
      <c r="D133" s="4">
        <v>0</v>
      </c>
      <c r="E133" s="4">
        <v>58734</v>
      </c>
      <c r="F133" s="4">
        <v>-233949.19</v>
      </c>
    </row>
    <row r="134" spans="1:6" ht="12.75" customHeight="1" x14ac:dyDescent="0.2">
      <c r="A134" s="3" t="s">
        <v>270</v>
      </c>
      <c r="B134" s="3" t="s">
        <v>271</v>
      </c>
      <c r="C134" s="4">
        <f>SUM(C135:C139)</f>
        <v>-1626068.9000000001</v>
      </c>
      <c r="D134" s="4">
        <f>SUM(D135:D139)</f>
        <v>0</v>
      </c>
      <c r="E134" s="4">
        <f>SUM(E135:E139)</f>
        <v>245710</v>
      </c>
      <c r="F134" s="4">
        <f>SUM(F135:F139)</f>
        <v>-1871778.9000000001</v>
      </c>
    </row>
    <row r="135" spans="1:6" ht="12.75" customHeight="1" x14ac:dyDescent="0.2">
      <c r="A135" s="3" t="s">
        <v>272</v>
      </c>
      <c r="B135" s="3" t="s">
        <v>273</v>
      </c>
      <c r="C135" s="4">
        <v>-495363.62</v>
      </c>
      <c r="D135" s="4">
        <v>0</v>
      </c>
      <c r="E135" s="4">
        <v>123757</v>
      </c>
      <c r="F135" s="4">
        <v>-619120.62</v>
      </c>
    </row>
    <row r="136" spans="1:6" ht="12.75" customHeight="1" x14ac:dyDescent="0.2">
      <c r="A136" s="3" t="s">
        <v>274</v>
      </c>
      <c r="B136" s="3" t="s">
        <v>275</v>
      </c>
      <c r="C136" s="4">
        <v>-277928.40999999997</v>
      </c>
      <c r="D136" s="4">
        <v>0</v>
      </c>
      <c r="E136" s="4">
        <v>43047</v>
      </c>
      <c r="F136" s="4">
        <v>-320975.40999999997</v>
      </c>
    </row>
    <row r="137" spans="1:6" ht="12.75" customHeight="1" x14ac:dyDescent="0.2">
      <c r="A137" s="3" t="s">
        <v>276</v>
      </c>
      <c r="B137" s="3" t="s">
        <v>277</v>
      </c>
      <c r="C137" s="4">
        <v>-737130.86</v>
      </c>
      <c r="D137" s="4">
        <v>0</v>
      </c>
      <c r="E137" s="4">
        <v>75368</v>
      </c>
      <c r="F137" s="4">
        <v>-812498.86</v>
      </c>
    </row>
    <row r="138" spans="1:6" ht="12.75" customHeight="1" x14ac:dyDescent="0.2">
      <c r="A138" s="3" t="s">
        <v>278</v>
      </c>
      <c r="B138" s="3" t="s">
        <v>279</v>
      </c>
      <c r="C138" s="4">
        <v>-88209.95</v>
      </c>
      <c r="D138" s="4">
        <v>0</v>
      </c>
      <c r="E138" s="4">
        <v>3538</v>
      </c>
      <c r="F138" s="4">
        <v>-91747.95</v>
      </c>
    </row>
    <row r="139" spans="1:6" ht="12.75" customHeight="1" x14ac:dyDescent="0.2">
      <c r="A139" s="3" t="s">
        <v>280</v>
      </c>
      <c r="B139" s="3" t="s">
        <v>281</v>
      </c>
      <c r="C139" s="4">
        <v>-27436.06</v>
      </c>
      <c r="D139" s="4">
        <v>0</v>
      </c>
      <c r="E139" s="4">
        <v>0</v>
      </c>
      <c r="F139" s="4">
        <v>-27436.06</v>
      </c>
    </row>
    <row r="140" spans="1:6" ht="12.75" customHeight="1" x14ac:dyDescent="0.2">
      <c r="A140" s="3" t="s">
        <v>282</v>
      </c>
      <c r="B140" s="3" t="s">
        <v>283</v>
      </c>
      <c r="C140" s="4">
        <f>C141+C143</f>
        <v>0</v>
      </c>
      <c r="D140" s="4">
        <f>D141+D143</f>
        <v>9404.92</v>
      </c>
      <c r="E140" s="4">
        <f>E141+E143</f>
        <v>8490.5499999999993</v>
      </c>
      <c r="F140" s="4">
        <f>F141+F143</f>
        <v>914.3700000000008</v>
      </c>
    </row>
    <row r="141" spans="1:6" ht="12.75" customHeight="1" x14ac:dyDescent="0.2">
      <c r="A141" s="3" t="s">
        <v>284</v>
      </c>
      <c r="B141" s="3" t="s">
        <v>283</v>
      </c>
      <c r="C141" s="4">
        <f>SUM(C142:C142)</f>
        <v>0</v>
      </c>
      <c r="D141" s="4">
        <f>SUM(D142:D142)</f>
        <v>9404.92</v>
      </c>
      <c r="E141" s="4">
        <f>SUM(E142:E142)</f>
        <v>0</v>
      </c>
      <c r="F141" s="4">
        <f>SUM(F142:F142)</f>
        <v>9404.92</v>
      </c>
    </row>
    <row r="142" spans="1:6" ht="12.75" customHeight="1" x14ac:dyDescent="0.2">
      <c r="A142" s="3" t="s">
        <v>285</v>
      </c>
      <c r="B142" s="3" t="s">
        <v>286</v>
      </c>
      <c r="C142" s="4">
        <v>0</v>
      </c>
      <c r="D142" s="4">
        <v>9404.92</v>
      </c>
      <c r="E142" s="4">
        <v>0</v>
      </c>
      <c r="F142" s="4">
        <v>9404.92</v>
      </c>
    </row>
    <row r="143" spans="1:6" ht="12.75" customHeight="1" x14ac:dyDescent="0.2">
      <c r="A143" s="3" t="s">
        <v>287</v>
      </c>
      <c r="B143" s="3" t="s">
        <v>288</v>
      </c>
      <c r="C143" s="4">
        <f>SUM(C144:C144)</f>
        <v>0</v>
      </c>
      <c r="D143" s="4">
        <f>SUM(D144:D144)</f>
        <v>0</v>
      </c>
      <c r="E143" s="4">
        <f>SUM(E144:E144)</f>
        <v>8490.5499999999993</v>
      </c>
      <c r="F143" s="4">
        <f>SUM(F144:F144)</f>
        <v>-8490.5499999999993</v>
      </c>
    </row>
    <row r="144" spans="1:6" ht="12.75" customHeight="1" x14ac:dyDescent="0.2">
      <c r="A144" s="3" t="s">
        <v>289</v>
      </c>
      <c r="B144" s="3" t="s">
        <v>288</v>
      </c>
      <c r="C144" s="4">
        <v>0</v>
      </c>
      <c r="D144" s="4">
        <v>0</v>
      </c>
      <c r="E144" s="4">
        <v>8490.5499999999993</v>
      </c>
      <c r="F144" s="4">
        <v>-8490.5499999999993</v>
      </c>
    </row>
    <row r="145" spans="1:6" ht="12.75" customHeight="1" x14ac:dyDescent="0.2">
      <c r="A145" s="3" t="s">
        <v>290</v>
      </c>
      <c r="B145" s="3" t="s">
        <v>291</v>
      </c>
      <c r="C145" s="4">
        <f>C146+C897+C925+C937</f>
        <v>13665116.839999996</v>
      </c>
      <c r="D145" s="4">
        <f>D146+D897+D925+D937</f>
        <v>101207792.45</v>
      </c>
      <c r="E145" s="4">
        <f>E146+E897+E925+E937</f>
        <v>100388400.41999999</v>
      </c>
      <c r="F145" s="4">
        <f>F146+F897+F925+F937</f>
        <v>12845724.809999999</v>
      </c>
    </row>
    <row r="146" spans="1:6" ht="12.75" customHeight="1" x14ac:dyDescent="0.2">
      <c r="A146" s="3" t="s">
        <v>292</v>
      </c>
      <c r="B146" s="3" t="s">
        <v>9</v>
      </c>
      <c r="C146" s="4">
        <f>C147+C817+C863+C889</f>
        <v>17849812.34</v>
      </c>
      <c r="D146" s="4">
        <f>D147+D817+D863+D889</f>
        <v>66699931.120000005</v>
      </c>
      <c r="E146" s="4">
        <f>E147+E817+E863+E889</f>
        <v>61977627.389999986</v>
      </c>
      <c r="F146" s="4">
        <f>F147+F817+F863+F889</f>
        <v>13127508.609999999</v>
      </c>
    </row>
    <row r="147" spans="1:6" ht="12.75" customHeight="1" x14ac:dyDescent="0.2">
      <c r="A147" s="3" t="s">
        <v>293</v>
      </c>
      <c r="B147" s="3" t="s">
        <v>294</v>
      </c>
      <c r="C147" s="4">
        <f>C148+C569+C639+C712</f>
        <v>7204925.629999999</v>
      </c>
      <c r="D147" s="4">
        <f>D148+D569+D639+D712</f>
        <v>29804235.699999996</v>
      </c>
      <c r="E147" s="4">
        <f>E148+E569+E639+E712</f>
        <v>27085795.969999995</v>
      </c>
      <c r="F147" s="4">
        <f>F148+F569+F639+F712</f>
        <v>4486485.8999999994</v>
      </c>
    </row>
    <row r="148" spans="1:6" ht="12.75" customHeight="1" x14ac:dyDescent="0.2">
      <c r="A148" s="3" t="s">
        <v>295</v>
      </c>
      <c r="B148" s="3" t="s">
        <v>296</v>
      </c>
      <c r="C148" s="4">
        <f>SUM(C149:C568)</f>
        <v>2492474.2499999981</v>
      </c>
      <c r="D148" s="4">
        <f>SUM(D149:D568)</f>
        <v>7471433.4099999946</v>
      </c>
      <c r="E148" s="4">
        <f>SUM(E149:E568)</f>
        <v>6246262.0299999956</v>
      </c>
      <c r="F148" s="4">
        <f>SUM(F149:F568)</f>
        <v>1267302.8699999996</v>
      </c>
    </row>
    <row r="149" spans="1:6" ht="12.75" customHeight="1" x14ac:dyDescent="0.2">
      <c r="A149" s="3" t="s">
        <v>297</v>
      </c>
      <c r="B149" s="3" t="s">
        <v>298</v>
      </c>
      <c r="C149" s="4">
        <v>0</v>
      </c>
      <c r="D149" s="4">
        <v>1300</v>
      </c>
      <c r="E149" s="4">
        <v>1300</v>
      </c>
      <c r="F149" s="4">
        <v>0</v>
      </c>
    </row>
    <row r="150" spans="1:6" ht="12.75" customHeight="1" x14ac:dyDescent="0.2">
      <c r="A150" s="3" t="s">
        <v>299</v>
      </c>
      <c r="B150" s="3" t="s">
        <v>300</v>
      </c>
      <c r="C150" s="4">
        <v>0</v>
      </c>
      <c r="D150" s="4">
        <v>520</v>
      </c>
      <c r="E150" s="4">
        <v>520</v>
      </c>
      <c r="F150" s="4">
        <v>0</v>
      </c>
    </row>
    <row r="151" spans="1:6" ht="12.75" customHeight="1" x14ac:dyDescent="0.2">
      <c r="A151" s="3" t="s">
        <v>301</v>
      </c>
      <c r="B151" s="3" t="s">
        <v>302</v>
      </c>
      <c r="C151" s="4">
        <v>60</v>
      </c>
      <c r="D151" s="4">
        <v>60</v>
      </c>
      <c r="E151" s="4">
        <v>0</v>
      </c>
      <c r="F151" s="4">
        <v>0</v>
      </c>
    </row>
    <row r="152" spans="1:6" ht="12.75" customHeight="1" x14ac:dyDescent="0.2">
      <c r="A152" s="3" t="s">
        <v>303</v>
      </c>
      <c r="B152" s="3" t="s">
        <v>304</v>
      </c>
      <c r="C152" s="4">
        <v>77581.100000000006</v>
      </c>
      <c r="D152" s="4">
        <v>77581.100000000006</v>
      </c>
      <c r="E152" s="4">
        <v>0</v>
      </c>
      <c r="F152" s="4">
        <v>0</v>
      </c>
    </row>
    <row r="153" spans="1:6" ht="12.75" customHeight="1" x14ac:dyDescent="0.2">
      <c r="A153" s="3" t="s">
        <v>305</v>
      </c>
      <c r="B153" s="3" t="s">
        <v>306</v>
      </c>
      <c r="C153" s="4">
        <v>3724.8</v>
      </c>
      <c r="D153" s="4">
        <v>6388.4</v>
      </c>
      <c r="E153" s="4">
        <v>6388.4</v>
      </c>
      <c r="F153" s="4">
        <v>3724.8</v>
      </c>
    </row>
    <row r="154" spans="1:6" ht="12.75" customHeight="1" x14ac:dyDescent="0.2">
      <c r="A154" s="3" t="s">
        <v>307</v>
      </c>
      <c r="B154" s="3" t="s">
        <v>308</v>
      </c>
      <c r="C154" s="4">
        <v>0</v>
      </c>
      <c r="D154" s="4">
        <v>348</v>
      </c>
      <c r="E154" s="4">
        <v>348</v>
      </c>
      <c r="F154" s="4">
        <v>0</v>
      </c>
    </row>
    <row r="155" spans="1:6" ht="12.75" customHeight="1" x14ac:dyDescent="0.2">
      <c r="A155" s="3" t="s">
        <v>309</v>
      </c>
      <c r="B155" s="3" t="s">
        <v>310</v>
      </c>
      <c r="C155" s="4">
        <v>22361.39</v>
      </c>
      <c r="D155" s="4">
        <v>33813.949999999997</v>
      </c>
      <c r="E155" s="4">
        <v>11464.56</v>
      </c>
      <c r="F155" s="4">
        <v>12</v>
      </c>
    </row>
    <row r="156" spans="1:6" ht="12.75" customHeight="1" x14ac:dyDescent="0.2">
      <c r="A156" s="3" t="s">
        <v>311</v>
      </c>
      <c r="B156" s="3" t="s">
        <v>312</v>
      </c>
      <c r="C156" s="4">
        <v>-5948.41</v>
      </c>
      <c r="D156" s="4">
        <v>550</v>
      </c>
      <c r="E156" s="4">
        <v>6498.41</v>
      </c>
      <c r="F156" s="4">
        <v>0</v>
      </c>
    </row>
    <row r="157" spans="1:6" ht="12.75" customHeight="1" x14ac:dyDescent="0.2">
      <c r="A157" s="3" t="s">
        <v>313</v>
      </c>
      <c r="B157" s="3" t="s">
        <v>314</v>
      </c>
      <c r="C157" s="4">
        <v>0</v>
      </c>
      <c r="D157" s="4">
        <v>1000</v>
      </c>
      <c r="E157" s="4">
        <v>1000</v>
      </c>
      <c r="F157" s="4">
        <v>0</v>
      </c>
    </row>
    <row r="158" spans="1:6" ht="12.75" customHeight="1" x14ac:dyDescent="0.2">
      <c r="A158" s="3" t="s">
        <v>315</v>
      </c>
      <c r="B158" s="3" t="s">
        <v>316</v>
      </c>
      <c r="C158" s="4">
        <v>44814.9</v>
      </c>
      <c r="D158" s="4">
        <v>170481.84</v>
      </c>
      <c r="E158" s="4">
        <v>149229.13</v>
      </c>
      <c r="F158" s="4">
        <v>23562.19</v>
      </c>
    </row>
    <row r="159" spans="1:6" ht="12.75" customHeight="1" x14ac:dyDescent="0.2">
      <c r="A159" s="3" t="s">
        <v>317</v>
      </c>
      <c r="B159" s="3" t="s">
        <v>318</v>
      </c>
      <c r="C159" s="4">
        <v>0</v>
      </c>
      <c r="D159" s="4">
        <v>1794</v>
      </c>
      <c r="E159" s="4">
        <v>1794</v>
      </c>
      <c r="F159" s="4">
        <v>0</v>
      </c>
    </row>
    <row r="160" spans="1:6" ht="12.75" customHeight="1" x14ac:dyDescent="0.2">
      <c r="A160" s="3" t="s">
        <v>319</v>
      </c>
      <c r="B160" s="3" t="s">
        <v>320</v>
      </c>
      <c r="C160" s="4">
        <v>1471.23</v>
      </c>
      <c r="D160" s="4">
        <v>22091.49</v>
      </c>
      <c r="E160" s="4">
        <v>23053.42</v>
      </c>
      <c r="F160" s="4">
        <v>2433.16</v>
      </c>
    </row>
    <row r="161" spans="1:6" ht="12.75" customHeight="1" x14ac:dyDescent="0.2">
      <c r="A161" s="3" t="s">
        <v>321</v>
      </c>
      <c r="B161" s="3" t="s">
        <v>322</v>
      </c>
      <c r="C161" s="4">
        <v>0</v>
      </c>
      <c r="D161" s="4">
        <v>1553.5</v>
      </c>
      <c r="E161" s="4">
        <v>1553.5</v>
      </c>
      <c r="F161" s="4">
        <v>0</v>
      </c>
    </row>
    <row r="162" spans="1:6" ht="12.75" customHeight="1" x14ac:dyDescent="0.2">
      <c r="A162" s="3" t="s">
        <v>323</v>
      </c>
      <c r="B162" s="3" t="s">
        <v>324</v>
      </c>
      <c r="C162" s="4">
        <v>0</v>
      </c>
      <c r="D162" s="4">
        <v>316.8</v>
      </c>
      <c r="E162" s="4">
        <v>316.8</v>
      </c>
      <c r="F162" s="4">
        <v>0</v>
      </c>
    </row>
    <row r="163" spans="1:6" ht="12.75" customHeight="1" x14ac:dyDescent="0.2">
      <c r="A163" s="3" t="s">
        <v>325</v>
      </c>
      <c r="B163" s="3" t="s">
        <v>326</v>
      </c>
      <c r="C163" s="4">
        <v>0</v>
      </c>
      <c r="D163" s="4">
        <v>657.14</v>
      </c>
      <c r="E163" s="4">
        <v>657.14</v>
      </c>
      <c r="F163" s="4">
        <v>0</v>
      </c>
    </row>
    <row r="164" spans="1:6" ht="12.75" customHeight="1" x14ac:dyDescent="0.2">
      <c r="A164" s="3" t="s">
        <v>327</v>
      </c>
      <c r="B164" s="3" t="s">
        <v>328</v>
      </c>
      <c r="C164" s="4">
        <v>300.3</v>
      </c>
      <c r="D164" s="4">
        <v>51382.31</v>
      </c>
      <c r="E164" s="4">
        <v>51382.31</v>
      </c>
      <c r="F164" s="4">
        <v>300.3</v>
      </c>
    </row>
    <row r="165" spans="1:6" ht="12.75" customHeight="1" x14ac:dyDescent="0.2">
      <c r="A165" s="3" t="s">
        <v>329</v>
      </c>
      <c r="B165" s="3" t="s">
        <v>330</v>
      </c>
      <c r="C165" s="4">
        <v>68.2</v>
      </c>
      <c r="D165" s="4">
        <v>0</v>
      </c>
      <c r="E165" s="4">
        <v>0</v>
      </c>
      <c r="F165" s="4">
        <v>68.2</v>
      </c>
    </row>
    <row r="166" spans="1:6" ht="12.75" customHeight="1" x14ac:dyDescent="0.2">
      <c r="A166" s="3" t="s">
        <v>331</v>
      </c>
      <c r="B166" s="3" t="s">
        <v>332</v>
      </c>
      <c r="C166" s="4">
        <v>158.69999999999999</v>
      </c>
      <c r="D166" s="4">
        <v>0</v>
      </c>
      <c r="E166" s="4">
        <v>0</v>
      </c>
      <c r="F166" s="4">
        <v>158.69999999999999</v>
      </c>
    </row>
    <row r="167" spans="1:6" ht="12.75" customHeight="1" x14ac:dyDescent="0.2">
      <c r="A167" s="3" t="s">
        <v>333</v>
      </c>
      <c r="B167" s="3" t="s">
        <v>334</v>
      </c>
      <c r="C167" s="4">
        <v>0</v>
      </c>
      <c r="D167" s="4">
        <v>15166.99</v>
      </c>
      <c r="E167" s="4">
        <v>22750.49</v>
      </c>
      <c r="F167" s="4">
        <v>7583.5</v>
      </c>
    </row>
    <row r="168" spans="1:6" ht="12.75" customHeight="1" x14ac:dyDescent="0.2">
      <c r="A168" s="3" t="s">
        <v>335</v>
      </c>
      <c r="B168" s="3" t="s">
        <v>336</v>
      </c>
      <c r="C168" s="4">
        <v>8737.9</v>
      </c>
      <c r="D168" s="4">
        <v>195896.18</v>
      </c>
      <c r="E168" s="4">
        <v>299526.11</v>
      </c>
      <c r="F168" s="4">
        <v>112367.83</v>
      </c>
    </row>
    <row r="169" spans="1:6" ht="12.75" customHeight="1" x14ac:dyDescent="0.2">
      <c r="A169" s="3" t="s">
        <v>337</v>
      </c>
      <c r="B169" s="3" t="s">
        <v>338</v>
      </c>
      <c r="C169" s="4">
        <v>0</v>
      </c>
      <c r="D169" s="4">
        <v>12501.35</v>
      </c>
      <c r="E169" s="4">
        <v>12501.35</v>
      </c>
      <c r="F169" s="4">
        <v>0</v>
      </c>
    </row>
    <row r="170" spans="1:6" ht="12.75" customHeight="1" x14ac:dyDescent="0.2">
      <c r="A170" s="3" t="s">
        <v>339</v>
      </c>
      <c r="B170" s="3" t="s">
        <v>340</v>
      </c>
      <c r="C170" s="4">
        <v>0</v>
      </c>
      <c r="D170" s="4">
        <v>7048.26</v>
      </c>
      <c r="E170" s="4">
        <v>7048.26</v>
      </c>
      <c r="F170" s="4">
        <v>0</v>
      </c>
    </row>
    <row r="171" spans="1:6" ht="12.75" customHeight="1" x14ac:dyDescent="0.2">
      <c r="A171" s="3" t="s">
        <v>341</v>
      </c>
      <c r="B171" s="3" t="s">
        <v>342</v>
      </c>
      <c r="C171" s="4">
        <v>0</v>
      </c>
      <c r="D171" s="4">
        <v>3914.6</v>
      </c>
      <c r="E171" s="4">
        <v>3914.6</v>
      </c>
      <c r="F171" s="4">
        <v>0</v>
      </c>
    </row>
    <row r="172" spans="1:6" ht="12.75" customHeight="1" x14ac:dyDescent="0.2">
      <c r="A172" s="3" t="s">
        <v>343</v>
      </c>
      <c r="B172" s="3" t="s">
        <v>344</v>
      </c>
      <c r="C172" s="4">
        <v>0</v>
      </c>
      <c r="D172" s="4">
        <v>538</v>
      </c>
      <c r="E172" s="4">
        <v>538</v>
      </c>
      <c r="F172" s="4">
        <v>0</v>
      </c>
    </row>
    <row r="173" spans="1:6" ht="12.75" customHeight="1" x14ac:dyDescent="0.2">
      <c r="A173" s="3" t="s">
        <v>345</v>
      </c>
      <c r="B173" s="3" t="s">
        <v>346</v>
      </c>
      <c r="C173" s="4">
        <v>0</v>
      </c>
      <c r="D173" s="4">
        <v>12594.4</v>
      </c>
      <c r="E173" s="4">
        <v>12594.4</v>
      </c>
      <c r="F173" s="4">
        <v>0</v>
      </c>
    </row>
    <row r="174" spans="1:6" ht="12.75" customHeight="1" x14ac:dyDescent="0.2">
      <c r="A174" s="3" t="s">
        <v>347</v>
      </c>
      <c r="B174" s="3" t="s">
        <v>348</v>
      </c>
      <c r="C174" s="4">
        <v>6273.98</v>
      </c>
      <c r="D174" s="4">
        <v>7990.36</v>
      </c>
      <c r="E174" s="4">
        <v>7990.36</v>
      </c>
      <c r="F174" s="4">
        <v>6273.98</v>
      </c>
    </row>
    <row r="175" spans="1:6" ht="12.75" customHeight="1" x14ac:dyDescent="0.2">
      <c r="A175" s="3" t="s">
        <v>349</v>
      </c>
      <c r="B175" s="3" t="s">
        <v>350</v>
      </c>
      <c r="C175" s="4">
        <v>80</v>
      </c>
      <c r="D175" s="4">
        <v>0</v>
      </c>
      <c r="E175" s="4">
        <v>0</v>
      </c>
      <c r="F175" s="4">
        <v>80</v>
      </c>
    </row>
    <row r="176" spans="1:6" ht="12.75" customHeight="1" x14ac:dyDescent="0.2">
      <c r="A176" s="3" t="s">
        <v>351</v>
      </c>
      <c r="B176" s="3" t="s">
        <v>352</v>
      </c>
      <c r="C176" s="4">
        <v>6860</v>
      </c>
      <c r="D176" s="4">
        <v>39549</v>
      </c>
      <c r="E176" s="4">
        <v>37512.6</v>
      </c>
      <c r="F176" s="4">
        <v>4823.6000000000004</v>
      </c>
    </row>
    <row r="177" spans="1:6" ht="12.75" customHeight="1" x14ac:dyDescent="0.2">
      <c r="A177" s="3" t="s">
        <v>353</v>
      </c>
      <c r="B177" s="3" t="s">
        <v>354</v>
      </c>
      <c r="C177" s="4">
        <v>0</v>
      </c>
      <c r="D177" s="4">
        <v>12178.15</v>
      </c>
      <c r="E177" s="4">
        <v>12178.15</v>
      </c>
      <c r="F177" s="4">
        <v>0</v>
      </c>
    </row>
    <row r="178" spans="1:6" ht="12.75" customHeight="1" x14ac:dyDescent="0.2">
      <c r="A178" s="3" t="s">
        <v>355</v>
      </c>
      <c r="B178" s="3" t="s">
        <v>356</v>
      </c>
      <c r="C178" s="4">
        <v>0</v>
      </c>
      <c r="D178" s="4">
        <v>833.8</v>
      </c>
      <c r="E178" s="4">
        <v>833.8</v>
      </c>
      <c r="F178" s="4">
        <v>0</v>
      </c>
    </row>
    <row r="179" spans="1:6" ht="12.75" customHeight="1" x14ac:dyDescent="0.2">
      <c r="A179" s="3" t="s">
        <v>357</v>
      </c>
      <c r="B179" s="3" t="s">
        <v>358</v>
      </c>
      <c r="C179" s="4">
        <v>2160</v>
      </c>
      <c r="D179" s="4">
        <v>12240</v>
      </c>
      <c r="E179" s="4">
        <v>10080</v>
      </c>
      <c r="F179" s="4">
        <v>0</v>
      </c>
    </row>
    <row r="180" spans="1:6" ht="12.75" customHeight="1" x14ac:dyDescent="0.2">
      <c r="A180" s="3" t="s">
        <v>359</v>
      </c>
      <c r="B180" s="3" t="s">
        <v>360</v>
      </c>
      <c r="C180" s="4">
        <v>960</v>
      </c>
      <c r="D180" s="4">
        <v>2140</v>
      </c>
      <c r="E180" s="4">
        <v>1500</v>
      </c>
      <c r="F180" s="4">
        <v>320</v>
      </c>
    </row>
    <row r="181" spans="1:6" ht="12.75" customHeight="1" x14ac:dyDescent="0.2">
      <c r="A181" s="3" t="s">
        <v>361</v>
      </c>
      <c r="B181" s="3" t="s">
        <v>362</v>
      </c>
      <c r="C181" s="4">
        <v>238.8</v>
      </c>
      <c r="D181" s="4">
        <v>477.6</v>
      </c>
      <c r="E181" s="4">
        <v>238.8</v>
      </c>
      <c r="F181" s="4">
        <v>0</v>
      </c>
    </row>
    <row r="182" spans="1:6" ht="12.75" customHeight="1" x14ac:dyDescent="0.2">
      <c r="A182" s="3" t="s">
        <v>363</v>
      </c>
      <c r="B182" s="3" t="s">
        <v>364</v>
      </c>
      <c r="C182" s="4">
        <v>6929.58</v>
      </c>
      <c r="D182" s="4">
        <v>4253.3999999999996</v>
      </c>
      <c r="E182" s="4">
        <v>2576.6799999999998</v>
      </c>
      <c r="F182" s="4">
        <v>5252.86</v>
      </c>
    </row>
    <row r="183" spans="1:6" ht="12.75" customHeight="1" x14ac:dyDescent="0.2">
      <c r="A183" s="3" t="s">
        <v>365</v>
      </c>
      <c r="B183" s="3" t="s">
        <v>366</v>
      </c>
      <c r="C183" s="4">
        <v>0</v>
      </c>
      <c r="D183" s="4">
        <v>22439</v>
      </c>
      <c r="E183" s="4">
        <v>22439</v>
      </c>
      <c r="F183" s="4">
        <v>0</v>
      </c>
    </row>
    <row r="184" spans="1:6" ht="12.75" customHeight="1" x14ac:dyDescent="0.2">
      <c r="A184" s="3" t="s">
        <v>367</v>
      </c>
      <c r="B184" s="3" t="s">
        <v>368</v>
      </c>
      <c r="C184" s="4">
        <v>0</v>
      </c>
      <c r="D184" s="4">
        <v>1668.99</v>
      </c>
      <c r="E184" s="4">
        <v>5546.99</v>
      </c>
      <c r="F184" s="4">
        <v>3878</v>
      </c>
    </row>
    <row r="185" spans="1:6" ht="12.75" customHeight="1" x14ac:dyDescent="0.2">
      <c r="A185" s="3" t="s">
        <v>369</v>
      </c>
      <c r="B185" s="3" t="s">
        <v>370</v>
      </c>
      <c r="C185" s="4">
        <v>0</v>
      </c>
      <c r="D185" s="4">
        <v>3666.01</v>
      </c>
      <c r="E185" s="4">
        <v>4752.87</v>
      </c>
      <c r="F185" s="4">
        <v>1086.8599999999999</v>
      </c>
    </row>
    <row r="186" spans="1:6" ht="12.75" customHeight="1" x14ac:dyDescent="0.2">
      <c r="A186" s="3" t="s">
        <v>371</v>
      </c>
      <c r="B186" s="3" t="s">
        <v>372</v>
      </c>
      <c r="C186" s="4">
        <v>8000</v>
      </c>
      <c r="D186" s="4">
        <v>16449.84</v>
      </c>
      <c r="E186" s="4">
        <v>8449.84</v>
      </c>
      <c r="F186" s="4">
        <v>0</v>
      </c>
    </row>
    <row r="187" spans="1:6" ht="12.75" customHeight="1" x14ac:dyDescent="0.2">
      <c r="A187" s="3" t="s">
        <v>373</v>
      </c>
      <c r="B187" s="3" t="s">
        <v>374</v>
      </c>
      <c r="C187" s="4">
        <v>0</v>
      </c>
      <c r="D187" s="4">
        <v>819.75</v>
      </c>
      <c r="E187" s="4">
        <v>819.75</v>
      </c>
      <c r="F187" s="4">
        <v>0</v>
      </c>
    </row>
    <row r="188" spans="1:6" ht="12.75" customHeight="1" x14ac:dyDescent="0.2">
      <c r="A188" s="3" t="s">
        <v>375</v>
      </c>
      <c r="B188" s="3" t="s">
        <v>376</v>
      </c>
      <c r="C188" s="4">
        <v>2209.25</v>
      </c>
      <c r="D188" s="4">
        <v>5488.79</v>
      </c>
      <c r="E188" s="4">
        <v>3832.14</v>
      </c>
      <c r="F188" s="4">
        <v>552.6</v>
      </c>
    </row>
    <row r="189" spans="1:6" ht="12.75" customHeight="1" x14ac:dyDescent="0.2">
      <c r="A189" s="3" t="s">
        <v>377</v>
      </c>
      <c r="B189" s="3" t="s">
        <v>378</v>
      </c>
      <c r="C189" s="4">
        <v>92063.25</v>
      </c>
      <c r="D189" s="4">
        <v>436371.11</v>
      </c>
      <c r="E189" s="4">
        <v>399012.87</v>
      </c>
      <c r="F189" s="4">
        <v>54705.01</v>
      </c>
    </row>
    <row r="190" spans="1:6" ht="12.75" customHeight="1" x14ac:dyDescent="0.2">
      <c r="A190" s="3" t="s">
        <v>379</v>
      </c>
      <c r="B190" s="3" t="s">
        <v>380</v>
      </c>
      <c r="C190" s="4">
        <v>383.4</v>
      </c>
      <c r="D190" s="4">
        <v>653.4</v>
      </c>
      <c r="E190" s="4">
        <v>270</v>
      </c>
      <c r="F190" s="4">
        <v>0</v>
      </c>
    </row>
    <row r="191" spans="1:6" ht="12.75" customHeight="1" x14ac:dyDescent="0.2">
      <c r="A191" s="3" t="s">
        <v>381</v>
      </c>
      <c r="B191" s="3" t="s">
        <v>382</v>
      </c>
      <c r="C191" s="4">
        <v>29856.639999999999</v>
      </c>
      <c r="D191" s="4">
        <v>39460</v>
      </c>
      <c r="E191" s="4">
        <v>39460</v>
      </c>
      <c r="F191" s="4">
        <v>29856.639999999999</v>
      </c>
    </row>
    <row r="192" spans="1:6" ht="12.75" customHeight="1" x14ac:dyDescent="0.2">
      <c r="A192" s="3" t="s">
        <v>383</v>
      </c>
      <c r="B192" s="3" t="s">
        <v>384</v>
      </c>
      <c r="C192" s="4">
        <v>0</v>
      </c>
      <c r="D192" s="4">
        <v>130</v>
      </c>
      <c r="E192" s="4">
        <v>130</v>
      </c>
      <c r="F192" s="4">
        <v>0</v>
      </c>
    </row>
    <row r="193" spans="1:6" ht="12.75" customHeight="1" x14ac:dyDescent="0.2">
      <c r="A193" s="3" t="s">
        <v>385</v>
      </c>
      <c r="B193" s="3" t="s">
        <v>386</v>
      </c>
      <c r="C193" s="4">
        <v>13065.36</v>
      </c>
      <c r="D193" s="4">
        <v>13226.16</v>
      </c>
      <c r="E193" s="4">
        <v>160.80000000000001</v>
      </c>
      <c r="F193" s="4">
        <v>0</v>
      </c>
    </row>
    <row r="194" spans="1:6" ht="12.75" customHeight="1" x14ac:dyDescent="0.2">
      <c r="A194" s="3" t="s">
        <v>387</v>
      </c>
      <c r="B194" s="3" t="s">
        <v>388</v>
      </c>
      <c r="C194" s="4">
        <v>13065</v>
      </c>
      <c r="D194" s="4">
        <v>14379</v>
      </c>
      <c r="E194" s="4">
        <v>1314</v>
      </c>
      <c r="F194" s="4">
        <v>0</v>
      </c>
    </row>
    <row r="195" spans="1:6" ht="12.75" customHeight="1" x14ac:dyDescent="0.2">
      <c r="A195" s="3" t="s">
        <v>389</v>
      </c>
      <c r="B195" s="3" t="s">
        <v>390</v>
      </c>
      <c r="C195" s="4">
        <v>135498.19</v>
      </c>
      <c r="D195" s="4">
        <v>523574.42</v>
      </c>
      <c r="E195" s="4">
        <v>394118.04</v>
      </c>
      <c r="F195" s="4">
        <v>6041.81</v>
      </c>
    </row>
    <row r="196" spans="1:6" ht="12.75" customHeight="1" x14ac:dyDescent="0.2">
      <c r="A196" s="3" t="s">
        <v>391</v>
      </c>
      <c r="B196" s="3" t="s">
        <v>392</v>
      </c>
      <c r="C196" s="4">
        <v>0</v>
      </c>
      <c r="D196" s="4">
        <v>6372</v>
      </c>
      <c r="E196" s="4">
        <v>6372</v>
      </c>
      <c r="F196" s="4">
        <v>0</v>
      </c>
    </row>
    <row r="197" spans="1:6" ht="12.75" customHeight="1" x14ac:dyDescent="0.2">
      <c r="A197" s="3" t="s">
        <v>393</v>
      </c>
      <c r="B197" s="3" t="s">
        <v>394</v>
      </c>
      <c r="C197" s="4">
        <v>1217.5</v>
      </c>
      <c r="D197" s="4">
        <v>0</v>
      </c>
      <c r="E197" s="4">
        <v>0</v>
      </c>
      <c r="F197" s="4">
        <v>1217.5</v>
      </c>
    </row>
    <row r="198" spans="1:6" ht="12.75" customHeight="1" x14ac:dyDescent="0.2">
      <c r="A198" s="3" t="s">
        <v>395</v>
      </c>
      <c r="B198" s="3" t="s">
        <v>396</v>
      </c>
      <c r="C198" s="4">
        <v>3882.36</v>
      </c>
      <c r="D198" s="4">
        <v>0</v>
      </c>
      <c r="E198" s="4">
        <v>0</v>
      </c>
      <c r="F198" s="4">
        <v>3882.36</v>
      </c>
    </row>
    <row r="199" spans="1:6" ht="12.75" customHeight="1" x14ac:dyDescent="0.2">
      <c r="A199" s="3" t="s">
        <v>397</v>
      </c>
      <c r="B199" s="3" t="s">
        <v>398</v>
      </c>
      <c r="C199" s="4">
        <v>0</v>
      </c>
      <c r="D199" s="4">
        <v>10337</v>
      </c>
      <c r="E199" s="4">
        <v>11337</v>
      </c>
      <c r="F199" s="4">
        <v>1000</v>
      </c>
    </row>
    <row r="200" spans="1:6" ht="12.75" customHeight="1" x14ac:dyDescent="0.2">
      <c r="A200" s="3" t="s">
        <v>399</v>
      </c>
      <c r="B200" s="3" t="s">
        <v>400</v>
      </c>
      <c r="C200" s="4">
        <v>0</v>
      </c>
      <c r="D200" s="4">
        <v>22127.4</v>
      </c>
      <c r="E200" s="4">
        <v>22127.4</v>
      </c>
      <c r="F200" s="4">
        <v>0</v>
      </c>
    </row>
    <row r="201" spans="1:6" ht="12.75" customHeight="1" x14ac:dyDescent="0.2">
      <c r="A201" s="3" t="s">
        <v>401</v>
      </c>
      <c r="B201" s="3" t="s">
        <v>402</v>
      </c>
      <c r="C201" s="4">
        <v>0</v>
      </c>
      <c r="D201" s="4">
        <v>1498</v>
      </c>
      <c r="E201" s="4">
        <v>1498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308</v>
      </c>
      <c r="D202" s="4">
        <v>614</v>
      </c>
      <c r="E202" s="4">
        <v>306</v>
      </c>
      <c r="F202" s="4">
        <v>0</v>
      </c>
    </row>
    <row r="203" spans="1:6" ht="12.75" customHeight="1" x14ac:dyDescent="0.2">
      <c r="A203" s="3" t="s">
        <v>405</v>
      </c>
      <c r="B203" s="3" t="s">
        <v>406</v>
      </c>
      <c r="C203" s="4">
        <v>487.6</v>
      </c>
      <c r="D203" s="4">
        <v>960.2</v>
      </c>
      <c r="E203" s="4">
        <v>960.2</v>
      </c>
      <c r="F203" s="4">
        <v>487.6</v>
      </c>
    </row>
    <row r="204" spans="1:6" ht="12.75" customHeight="1" x14ac:dyDescent="0.2">
      <c r="A204" s="3" t="s">
        <v>407</v>
      </c>
      <c r="B204" s="3" t="s">
        <v>408</v>
      </c>
      <c r="C204" s="4">
        <v>0</v>
      </c>
      <c r="D204" s="4">
        <v>300</v>
      </c>
      <c r="E204" s="4">
        <v>300</v>
      </c>
      <c r="F204" s="4">
        <v>0</v>
      </c>
    </row>
    <row r="205" spans="1:6" ht="12.75" customHeight="1" x14ac:dyDescent="0.2">
      <c r="A205" s="3" t="s">
        <v>409</v>
      </c>
      <c r="B205" s="3" t="s">
        <v>410</v>
      </c>
      <c r="C205" s="4">
        <v>7088</v>
      </c>
      <c r="D205" s="4">
        <v>7257.05</v>
      </c>
      <c r="E205" s="4">
        <v>169.05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4120</v>
      </c>
      <c r="D206" s="4">
        <v>4120</v>
      </c>
      <c r="E206" s="4">
        <v>0</v>
      </c>
      <c r="F206" s="4">
        <v>0</v>
      </c>
    </row>
    <row r="207" spans="1:6" ht="12.75" customHeight="1" x14ac:dyDescent="0.2">
      <c r="A207" s="3" t="s">
        <v>413</v>
      </c>
      <c r="B207" s="3" t="s">
        <v>414</v>
      </c>
      <c r="C207" s="4">
        <v>1259.5999999999999</v>
      </c>
      <c r="D207" s="4">
        <v>11206.66</v>
      </c>
      <c r="E207" s="4">
        <v>10237.06</v>
      </c>
      <c r="F207" s="4">
        <v>290</v>
      </c>
    </row>
    <row r="208" spans="1:6" ht="12.75" customHeight="1" x14ac:dyDescent="0.2">
      <c r="A208" s="3" t="s">
        <v>415</v>
      </c>
      <c r="B208" s="3" t="s">
        <v>416</v>
      </c>
      <c r="C208" s="4">
        <v>180</v>
      </c>
      <c r="D208" s="4">
        <v>0</v>
      </c>
      <c r="E208" s="4">
        <v>0</v>
      </c>
      <c r="F208" s="4">
        <v>180</v>
      </c>
    </row>
    <row r="209" spans="1:6" ht="12.75" customHeight="1" x14ac:dyDescent="0.2">
      <c r="A209" s="3" t="s">
        <v>417</v>
      </c>
      <c r="B209" s="3" t="s">
        <v>418</v>
      </c>
      <c r="C209" s="4">
        <v>0</v>
      </c>
      <c r="D209" s="4">
        <v>1092</v>
      </c>
      <c r="E209" s="4">
        <v>1092</v>
      </c>
      <c r="F209" s="4">
        <v>0</v>
      </c>
    </row>
    <row r="210" spans="1:6" ht="12.75" customHeight="1" x14ac:dyDescent="0.2">
      <c r="A210" s="3" t="s">
        <v>419</v>
      </c>
      <c r="B210" s="3" t="s">
        <v>420</v>
      </c>
      <c r="C210" s="4">
        <v>7121.78</v>
      </c>
      <c r="D210" s="4">
        <v>7121.78</v>
      </c>
      <c r="E210" s="4">
        <v>0</v>
      </c>
      <c r="F210" s="4">
        <v>0</v>
      </c>
    </row>
    <row r="211" spans="1:6" ht="12.75" customHeight="1" x14ac:dyDescent="0.2">
      <c r="A211" s="3" t="s">
        <v>421</v>
      </c>
      <c r="B211" s="3" t="s">
        <v>422</v>
      </c>
      <c r="C211" s="4">
        <v>16411.09</v>
      </c>
      <c r="D211" s="4">
        <v>3667</v>
      </c>
      <c r="E211" s="4">
        <v>6551.3</v>
      </c>
      <c r="F211" s="4">
        <v>19295.39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618</v>
      </c>
      <c r="E212" s="4">
        <v>618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244</v>
      </c>
      <c r="E213" s="4">
        <v>244</v>
      </c>
      <c r="F213" s="4">
        <v>0</v>
      </c>
    </row>
    <row r="214" spans="1:6" ht="12.75" customHeight="1" x14ac:dyDescent="0.2">
      <c r="A214" s="3" t="s">
        <v>427</v>
      </c>
      <c r="B214" s="3" t="s">
        <v>428</v>
      </c>
      <c r="C214" s="4">
        <v>44.7</v>
      </c>
      <c r="D214" s="4">
        <v>5983.93</v>
      </c>
      <c r="E214" s="4">
        <v>5983.93</v>
      </c>
      <c r="F214" s="4">
        <v>44.7</v>
      </c>
    </row>
    <row r="215" spans="1:6" ht="12.75" customHeight="1" x14ac:dyDescent="0.2">
      <c r="A215" s="3" t="s">
        <v>429</v>
      </c>
      <c r="B215" s="3" t="s">
        <v>430</v>
      </c>
      <c r="C215" s="4">
        <v>383.48</v>
      </c>
      <c r="D215" s="4">
        <v>1194.57</v>
      </c>
      <c r="E215" s="4">
        <v>1194.57</v>
      </c>
      <c r="F215" s="4">
        <v>383.48</v>
      </c>
    </row>
    <row r="216" spans="1:6" ht="12.75" customHeight="1" x14ac:dyDescent="0.2">
      <c r="A216" s="3" t="s">
        <v>431</v>
      </c>
      <c r="B216" s="3" t="s">
        <v>432</v>
      </c>
      <c r="C216" s="4">
        <v>10537.2</v>
      </c>
      <c r="D216" s="4">
        <v>0</v>
      </c>
      <c r="E216" s="4">
        <v>0</v>
      </c>
      <c r="F216" s="4">
        <v>10537.2</v>
      </c>
    </row>
    <row r="217" spans="1:6" ht="12.75" customHeight="1" x14ac:dyDescent="0.2">
      <c r="A217" s="3" t="s">
        <v>433</v>
      </c>
      <c r="B217" s="3" t="s">
        <v>434</v>
      </c>
      <c r="C217" s="4">
        <v>0</v>
      </c>
      <c r="D217" s="4">
        <v>16837</v>
      </c>
      <c r="E217" s="4">
        <v>17437.5</v>
      </c>
      <c r="F217" s="4">
        <v>600.5</v>
      </c>
    </row>
    <row r="218" spans="1:6" ht="12.75" customHeight="1" x14ac:dyDescent="0.2">
      <c r="A218" s="3" t="s">
        <v>435</v>
      </c>
      <c r="B218" s="3" t="s">
        <v>436</v>
      </c>
      <c r="C218" s="4">
        <v>-1094.7</v>
      </c>
      <c r="D218" s="4">
        <v>0</v>
      </c>
      <c r="E218" s="4">
        <v>0</v>
      </c>
      <c r="F218" s="4">
        <v>-1094.7</v>
      </c>
    </row>
    <row r="219" spans="1:6" ht="12.75" customHeight="1" x14ac:dyDescent="0.2">
      <c r="A219" s="3" t="s">
        <v>437</v>
      </c>
      <c r="B219" s="3" t="s">
        <v>438</v>
      </c>
      <c r="C219" s="4">
        <v>114</v>
      </c>
      <c r="D219" s="4">
        <v>558.1</v>
      </c>
      <c r="E219" s="4">
        <v>558.1</v>
      </c>
      <c r="F219" s="4">
        <v>114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7271.64</v>
      </c>
      <c r="E220" s="4">
        <v>7271.64</v>
      </c>
      <c r="F220" s="4">
        <v>0</v>
      </c>
    </row>
    <row r="221" spans="1:6" ht="12.75" customHeight="1" x14ac:dyDescent="0.2">
      <c r="A221" s="3" t="s">
        <v>441</v>
      </c>
      <c r="B221" s="3" t="s">
        <v>442</v>
      </c>
      <c r="C221" s="4">
        <v>0</v>
      </c>
      <c r="D221" s="4">
        <v>24</v>
      </c>
      <c r="E221" s="4">
        <v>24</v>
      </c>
      <c r="F221" s="4">
        <v>0</v>
      </c>
    </row>
    <row r="222" spans="1:6" ht="12.75" customHeight="1" x14ac:dyDescent="0.2">
      <c r="A222" s="3" t="s">
        <v>443</v>
      </c>
      <c r="B222" s="3" t="s">
        <v>444</v>
      </c>
      <c r="C222" s="4">
        <v>0</v>
      </c>
      <c r="D222" s="4">
        <v>373.67</v>
      </c>
      <c r="E222" s="4">
        <v>373.67</v>
      </c>
      <c r="F222" s="4">
        <v>0</v>
      </c>
    </row>
    <row r="223" spans="1:6" ht="12.75" customHeight="1" x14ac:dyDescent="0.2">
      <c r="A223" s="3" t="s">
        <v>445</v>
      </c>
      <c r="B223" s="3" t="s">
        <v>446</v>
      </c>
      <c r="C223" s="4">
        <v>14383.38</v>
      </c>
      <c r="D223" s="4">
        <v>0</v>
      </c>
      <c r="E223" s="4">
        <v>0</v>
      </c>
      <c r="F223" s="4">
        <v>14383.38</v>
      </c>
    </row>
    <row r="224" spans="1:6" ht="12.75" customHeight="1" x14ac:dyDescent="0.2">
      <c r="A224" s="3" t="s">
        <v>447</v>
      </c>
      <c r="B224" s="3" t="s">
        <v>448</v>
      </c>
      <c r="C224" s="4">
        <v>443.1</v>
      </c>
      <c r="D224" s="4">
        <v>0</v>
      </c>
      <c r="E224" s="4">
        <v>0</v>
      </c>
      <c r="F224" s="4">
        <v>443.1</v>
      </c>
    </row>
    <row r="225" spans="1:6" ht="12.75" customHeight="1" x14ac:dyDescent="0.2">
      <c r="A225" s="3" t="s">
        <v>449</v>
      </c>
      <c r="B225" s="3" t="s">
        <v>450</v>
      </c>
      <c r="C225" s="4">
        <v>0</v>
      </c>
      <c r="D225" s="4">
        <v>2992.25</v>
      </c>
      <c r="E225" s="4">
        <v>2992.25</v>
      </c>
      <c r="F225" s="4">
        <v>0</v>
      </c>
    </row>
    <row r="226" spans="1:6" ht="12.75" customHeight="1" x14ac:dyDescent="0.2">
      <c r="A226" s="3" t="s">
        <v>451</v>
      </c>
      <c r="B226" s="3" t="s">
        <v>452</v>
      </c>
      <c r="C226" s="4">
        <v>0</v>
      </c>
      <c r="D226" s="4">
        <v>169</v>
      </c>
      <c r="E226" s="4">
        <v>169</v>
      </c>
      <c r="F226" s="4">
        <v>0</v>
      </c>
    </row>
    <row r="227" spans="1:6" ht="12.75" customHeight="1" x14ac:dyDescent="0.2">
      <c r="A227" s="3" t="s">
        <v>453</v>
      </c>
      <c r="B227" s="3" t="s">
        <v>454</v>
      </c>
      <c r="C227" s="4">
        <v>0</v>
      </c>
      <c r="D227" s="4">
        <v>1070</v>
      </c>
      <c r="E227" s="4">
        <v>1360</v>
      </c>
      <c r="F227" s="4">
        <v>290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5390</v>
      </c>
      <c r="E228" s="4">
        <v>5390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0</v>
      </c>
      <c r="D229" s="4">
        <v>1832.96</v>
      </c>
      <c r="E229" s="4">
        <v>1832.96</v>
      </c>
      <c r="F229" s="4">
        <v>0</v>
      </c>
    </row>
    <row r="230" spans="1:6" ht="12.75" customHeight="1" x14ac:dyDescent="0.2">
      <c r="A230" s="3" t="s">
        <v>459</v>
      </c>
      <c r="B230" s="3" t="s">
        <v>460</v>
      </c>
      <c r="C230" s="4">
        <v>0</v>
      </c>
      <c r="D230" s="4">
        <v>680</v>
      </c>
      <c r="E230" s="4">
        <v>680</v>
      </c>
      <c r="F230" s="4">
        <v>0</v>
      </c>
    </row>
    <row r="231" spans="1:6" ht="12.75" customHeight="1" x14ac:dyDescent="0.2">
      <c r="A231" s="3" t="s">
        <v>461</v>
      </c>
      <c r="B231" s="3" t="s">
        <v>462</v>
      </c>
      <c r="C231" s="4">
        <v>1701</v>
      </c>
      <c r="D231" s="4">
        <v>5094.8</v>
      </c>
      <c r="E231" s="4">
        <v>3393.8</v>
      </c>
      <c r="F231" s="4">
        <v>0</v>
      </c>
    </row>
    <row r="232" spans="1:6" ht="12.75" customHeight="1" x14ac:dyDescent="0.2">
      <c r="A232" s="3" t="s">
        <v>463</v>
      </c>
      <c r="B232" s="3" t="s">
        <v>464</v>
      </c>
      <c r="C232" s="4">
        <v>13166.47</v>
      </c>
      <c r="D232" s="4">
        <v>10347.84</v>
      </c>
      <c r="E232" s="4">
        <v>18153.240000000002</v>
      </c>
      <c r="F232" s="4">
        <v>20971.87</v>
      </c>
    </row>
    <row r="233" spans="1:6" ht="12.75" customHeight="1" x14ac:dyDescent="0.2">
      <c r="A233" s="3" t="s">
        <v>465</v>
      </c>
      <c r="B233" s="3" t="s">
        <v>466</v>
      </c>
      <c r="C233" s="4">
        <v>1983.5</v>
      </c>
      <c r="D233" s="4">
        <v>0</v>
      </c>
      <c r="E233" s="4">
        <v>86</v>
      </c>
      <c r="F233" s="4">
        <v>2069.5</v>
      </c>
    </row>
    <row r="234" spans="1:6" ht="12.75" customHeight="1" x14ac:dyDescent="0.2">
      <c r="A234" s="3" t="s">
        <v>467</v>
      </c>
      <c r="B234" s="3" t="s">
        <v>468</v>
      </c>
      <c r="C234" s="4">
        <v>234</v>
      </c>
      <c r="D234" s="4">
        <v>384</v>
      </c>
      <c r="E234" s="4">
        <v>150</v>
      </c>
      <c r="F234" s="4">
        <v>0</v>
      </c>
    </row>
    <row r="235" spans="1:6" ht="12.75" customHeight="1" x14ac:dyDescent="0.2">
      <c r="A235" s="3" t="s">
        <v>469</v>
      </c>
      <c r="B235" s="3" t="s">
        <v>470</v>
      </c>
      <c r="C235" s="4">
        <v>755</v>
      </c>
      <c r="D235" s="4">
        <v>1298</v>
      </c>
      <c r="E235" s="4">
        <v>543</v>
      </c>
      <c r="F235" s="4">
        <v>0</v>
      </c>
    </row>
    <row r="236" spans="1:6" ht="12.75" customHeight="1" x14ac:dyDescent="0.2">
      <c r="A236" s="3" t="s">
        <v>471</v>
      </c>
      <c r="B236" s="3" t="s">
        <v>472</v>
      </c>
      <c r="C236" s="4">
        <v>0</v>
      </c>
      <c r="D236" s="4">
        <v>1979.3</v>
      </c>
      <c r="E236" s="4">
        <v>1979.3</v>
      </c>
      <c r="F236" s="4">
        <v>0</v>
      </c>
    </row>
    <row r="237" spans="1:6" ht="12.75" customHeight="1" x14ac:dyDescent="0.2">
      <c r="A237" s="3" t="s">
        <v>473</v>
      </c>
      <c r="B237" s="3" t="s">
        <v>474</v>
      </c>
      <c r="C237" s="4">
        <v>0</v>
      </c>
      <c r="D237" s="4">
        <v>1670</v>
      </c>
      <c r="E237" s="4">
        <v>1670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2108.88</v>
      </c>
      <c r="D238" s="4">
        <v>0</v>
      </c>
      <c r="E238" s="4">
        <v>0</v>
      </c>
      <c r="F238" s="4">
        <v>2108.88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520.4</v>
      </c>
      <c r="E239" s="4">
        <v>520.4</v>
      </c>
      <c r="F239" s="4">
        <v>0</v>
      </c>
    </row>
    <row r="240" spans="1:6" ht="12.75" customHeight="1" x14ac:dyDescent="0.2">
      <c r="A240" s="3" t="s">
        <v>479</v>
      </c>
      <c r="B240" s="3" t="s">
        <v>480</v>
      </c>
      <c r="C240" s="4">
        <v>360</v>
      </c>
      <c r="D240" s="4">
        <v>9055.19</v>
      </c>
      <c r="E240" s="4">
        <v>8695.19</v>
      </c>
      <c r="F240" s="4">
        <v>0</v>
      </c>
    </row>
    <row r="241" spans="1:6" ht="12.75" customHeight="1" x14ac:dyDescent="0.2">
      <c r="A241" s="3" t="s">
        <v>481</v>
      </c>
      <c r="B241" s="3" t="s">
        <v>482</v>
      </c>
      <c r="C241" s="4">
        <v>38280</v>
      </c>
      <c r="D241" s="4">
        <v>0</v>
      </c>
      <c r="E241" s="4">
        <v>0</v>
      </c>
      <c r="F241" s="4">
        <v>38280</v>
      </c>
    </row>
    <row r="242" spans="1:6" ht="12.75" customHeight="1" x14ac:dyDescent="0.2">
      <c r="A242" s="3" t="s">
        <v>483</v>
      </c>
      <c r="B242" s="3" t="s">
        <v>484</v>
      </c>
      <c r="C242" s="4">
        <v>0</v>
      </c>
      <c r="D242" s="4">
        <v>470</v>
      </c>
      <c r="E242" s="4">
        <v>470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198.01</v>
      </c>
      <c r="D243" s="4">
        <v>2887.26</v>
      </c>
      <c r="E243" s="4">
        <v>2689.25</v>
      </c>
      <c r="F243" s="4">
        <v>0</v>
      </c>
    </row>
    <row r="244" spans="1:6" ht="12.75" customHeight="1" x14ac:dyDescent="0.2">
      <c r="A244" s="3" t="s">
        <v>487</v>
      </c>
      <c r="B244" s="3" t="s">
        <v>488</v>
      </c>
      <c r="C244" s="4">
        <v>29589.56</v>
      </c>
      <c r="D244" s="4">
        <v>38378.629999999997</v>
      </c>
      <c r="E244" s="4">
        <v>38378.629999999997</v>
      </c>
      <c r="F244" s="4">
        <v>29589.56</v>
      </c>
    </row>
    <row r="245" spans="1:6" ht="12.75" customHeight="1" x14ac:dyDescent="0.2">
      <c r="A245" s="3" t="s">
        <v>489</v>
      </c>
      <c r="B245" s="3" t="s">
        <v>490</v>
      </c>
      <c r="C245" s="4">
        <v>0</v>
      </c>
      <c r="D245" s="4">
        <v>175.4</v>
      </c>
      <c r="E245" s="4">
        <v>175.4</v>
      </c>
      <c r="F245" s="4">
        <v>0</v>
      </c>
    </row>
    <row r="246" spans="1:6" ht="12.75" customHeight="1" x14ac:dyDescent="0.2">
      <c r="A246" s="3" t="s">
        <v>491</v>
      </c>
      <c r="B246" s="3" t="s">
        <v>492</v>
      </c>
      <c r="C246" s="4">
        <v>0</v>
      </c>
      <c r="D246" s="4">
        <v>588</v>
      </c>
      <c r="E246" s="4">
        <v>588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2519.98</v>
      </c>
      <c r="D247" s="4">
        <v>1259.99</v>
      </c>
      <c r="E247" s="4">
        <v>1259.99</v>
      </c>
      <c r="F247" s="4">
        <v>2519.98</v>
      </c>
    </row>
    <row r="248" spans="1:6" ht="12.75" customHeight="1" x14ac:dyDescent="0.2">
      <c r="A248" s="3" t="s">
        <v>495</v>
      </c>
      <c r="B248" s="3" t="s">
        <v>496</v>
      </c>
      <c r="C248" s="4">
        <v>0</v>
      </c>
      <c r="D248" s="4">
        <v>17600</v>
      </c>
      <c r="E248" s="4">
        <v>17600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0</v>
      </c>
      <c r="D249" s="4">
        <v>190</v>
      </c>
      <c r="E249" s="4">
        <v>190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0</v>
      </c>
      <c r="D250" s="4">
        <v>512</v>
      </c>
      <c r="E250" s="4">
        <v>512</v>
      </c>
      <c r="F250" s="4">
        <v>0</v>
      </c>
    </row>
    <row r="251" spans="1:6" ht="12.75" customHeight="1" x14ac:dyDescent="0.2">
      <c r="A251" s="3" t="s">
        <v>501</v>
      </c>
      <c r="B251" s="3" t="s">
        <v>502</v>
      </c>
      <c r="C251" s="4">
        <v>0</v>
      </c>
      <c r="D251" s="4">
        <v>1047</v>
      </c>
      <c r="E251" s="4">
        <v>1047</v>
      </c>
      <c r="F251" s="4">
        <v>0</v>
      </c>
    </row>
    <row r="252" spans="1:6" ht="12.75" customHeight="1" x14ac:dyDescent="0.2">
      <c r="A252" s="3" t="s">
        <v>503</v>
      </c>
      <c r="B252" s="3" t="s">
        <v>504</v>
      </c>
      <c r="C252" s="4">
        <v>3152.85</v>
      </c>
      <c r="D252" s="4">
        <v>3152.85</v>
      </c>
      <c r="E252" s="4">
        <v>0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0</v>
      </c>
      <c r="D253" s="4">
        <v>400</v>
      </c>
      <c r="E253" s="4">
        <v>400</v>
      </c>
      <c r="F253" s="4">
        <v>0</v>
      </c>
    </row>
    <row r="254" spans="1:6" ht="12.75" customHeight="1" x14ac:dyDescent="0.2">
      <c r="A254" s="3" t="s">
        <v>507</v>
      </c>
      <c r="B254" s="3" t="s">
        <v>508</v>
      </c>
      <c r="C254" s="4">
        <v>21752.42</v>
      </c>
      <c r="D254" s="4">
        <v>60938.080000000002</v>
      </c>
      <c r="E254" s="4">
        <v>57683.44</v>
      </c>
      <c r="F254" s="4">
        <v>18497.78</v>
      </c>
    </row>
    <row r="255" spans="1:6" ht="12.75" customHeight="1" x14ac:dyDescent="0.2">
      <c r="A255" s="3" t="s">
        <v>509</v>
      </c>
      <c r="B255" s="3" t="s">
        <v>510</v>
      </c>
      <c r="C255" s="4">
        <v>0</v>
      </c>
      <c r="D255" s="4">
        <v>2613</v>
      </c>
      <c r="E255" s="4">
        <v>2613</v>
      </c>
      <c r="F255" s="4">
        <v>0</v>
      </c>
    </row>
    <row r="256" spans="1:6" ht="12.75" customHeight="1" x14ac:dyDescent="0.2">
      <c r="A256" s="3" t="s">
        <v>511</v>
      </c>
      <c r="B256" s="3" t="s">
        <v>512</v>
      </c>
      <c r="C256" s="4">
        <v>0</v>
      </c>
      <c r="D256" s="4">
        <v>2662.95</v>
      </c>
      <c r="E256" s="4">
        <v>2662.95</v>
      </c>
      <c r="F256" s="4">
        <v>0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40</v>
      </c>
      <c r="E257" s="4">
        <v>40</v>
      </c>
      <c r="F257" s="4">
        <v>0</v>
      </c>
    </row>
    <row r="258" spans="1:6" ht="12.75" customHeight="1" x14ac:dyDescent="0.2">
      <c r="A258" s="3" t="s">
        <v>515</v>
      </c>
      <c r="B258" s="3" t="s">
        <v>516</v>
      </c>
      <c r="C258" s="4">
        <v>2349.75</v>
      </c>
      <c r="D258" s="4">
        <v>4300.95</v>
      </c>
      <c r="E258" s="4">
        <v>2425.6</v>
      </c>
      <c r="F258" s="4">
        <v>474.4</v>
      </c>
    </row>
    <row r="259" spans="1:6" ht="12.75" customHeight="1" x14ac:dyDescent="0.2">
      <c r="A259" s="3" t="s">
        <v>517</v>
      </c>
      <c r="B259" s="3" t="s">
        <v>518</v>
      </c>
      <c r="C259" s="4">
        <v>0</v>
      </c>
      <c r="D259" s="4">
        <v>1460</v>
      </c>
      <c r="E259" s="4">
        <v>1460</v>
      </c>
      <c r="F259" s="4">
        <v>0</v>
      </c>
    </row>
    <row r="260" spans="1:6" ht="12.75" customHeight="1" x14ac:dyDescent="0.2">
      <c r="A260" s="3" t="s">
        <v>519</v>
      </c>
      <c r="B260" s="3" t="s">
        <v>520</v>
      </c>
      <c r="C260" s="4">
        <v>0</v>
      </c>
      <c r="D260" s="4">
        <v>984.55</v>
      </c>
      <c r="E260" s="4">
        <v>984.55</v>
      </c>
      <c r="F260" s="4">
        <v>0</v>
      </c>
    </row>
    <row r="261" spans="1:6" ht="12.75" customHeight="1" x14ac:dyDescent="0.2">
      <c r="A261" s="3" t="s">
        <v>521</v>
      </c>
      <c r="B261" s="3" t="s">
        <v>522</v>
      </c>
      <c r="C261" s="4">
        <v>366</v>
      </c>
      <c r="D261" s="4">
        <v>2393.8000000000002</v>
      </c>
      <c r="E261" s="4">
        <v>2027.8</v>
      </c>
      <c r="F261" s="4">
        <v>0</v>
      </c>
    </row>
    <row r="262" spans="1:6" ht="12.75" customHeight="1" x14ac:dyDescent="0.2">
      <c r="A262" s="3" t="s">
        <v>523</v>
      </c>
      <c r="B262" s="3" t="s">
        <v>524</v>
      </c>
      <c r="C262" s="4">
        <v>0</v>
      </c>
      <c r="D262" s="4">
        <v>680</v>
      </c>
      <c r="E262" s="4">
        <v>680</v>
      </c>
      <c r="F262" s="4">
        <v>0</v>
      </c>
    </row>
    <row r="263" spans="1:6" ht="12.75" customHeight="1" x14ac:dyDescent="0.2">
      <c r="A263" s="3" t="s">
        <v>525</v>
      </c>
      <c r="B263" s="3" t="s">
        <v>526</v>
      </c>
      <c r="C263" s="4">
        <v>0</v>
      </c>
      <c r="D263" s="4">
        <v>1353.9</v>
      </c>
      <c r="E263" s="4">
        <v>1353.9</v>
      </c>
      <c r="F263" s="4">
        <v>0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418.8</v>
      </c>
      <c r="E264" s="4">
        <v>418.8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514</v>
      </c>
      <c r="E265" s="4">
        <v>514</v>
      </c>
      <c r="F265" s="4">
        <v>0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3546</v>
      </c>
      <c r="E266" s="4">
        <v>3546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0</v>
      </c>
      <c r="D267" s="4">
        <v>39987.1</v>
      </c>
      <c r="E267" s="4">
        <v>39987.1</v>
      </c>
      <c r="F267" s="4">
        <v>0</v>
      </c>
    </row>
    <row r="268" spans="1:6" ht="12.75" customHeight="1" x14ac:dyDescent="0.2">
      <c r="A268" s="3" t="s">
        <v>535</v>
      </c>
      <c r="B268" s="3" t="s">
        <v>536</v>
      </c>
      <c r="C268" s="4">
        <v>0</v>
      </c>
      <c r="D268" s="4">
        <v>5977</v>
      </c>
      <c r="E268" s="4">
        <v>5977</v>
      </c>
      <c r="F268" s="4">
        <v>0</v>
      </c>
    </row>
    <row r="269" spans="1:6" ht="12.75" customHeight="1" x14ac:dyDescent="0.2">
      <c r="A269" s="3" t="s">
        <v>537</v>
      </c>
      <c r="B269" s="3" t="s">
        <v>538</v>
      </c>
      <c r="C269" s="4">
        <v>0</v>
      </c>
      <c r="D269" s="4">
        <v>370</v>
      </c>
      <c r="E269" s="4">
        <v>370</v>
      </c>
      <c r="F269" s="4">
        <v>0</v>
      </c>
    </row>
    <row r="270" spans="1:6" ht="12.75" customHeight="1" x14ac:dyDescent="0.2">
      <c r="A270" s="3" t="s">
        <v>539</v>
      </c>
      <c r="B270" s="3" t="s">
        <v>540</v>
      </c>
      <c r="C270" s="4">
        <v>0</v>
      </c>
      <c r="D270" s="4">
        <v>25.3</v>
      </c>
      <c r="E270" s="4">
        <v>25.3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0</v>
      </c>
      <c r="D271" s="4">
        <v>310</v>
      </c>
      <c r="E271" s="4">
        <v>310</v>
      </c>
      <c r="F271" s="4">
        <v>0</v>
      </c>
    </row>
    <row r="272" spans="1:6" ht="12.75" customHeight="1" x14ac:dyDescent="0.2">
      <c r="A272" s="3" t="s">
        <v>543</v>
      </c>
      <c r="B272" s="3" t="s">
        <v>544</v>
      </c>
      <c r="C272" s="4">
        <v>0</v>
      </c>
      <c r="D272" s="4">
        <v>46438.69</v>
      </c>
      <c r="E272" s="4">
        <v>46438.69</v>
      </c>
      <c r="F272" s="4">
        <v>0</v>
      </c>
    </row>
    <row r="273" spans="1:6" ht="12.75" customHeight="1" x14ac:dyDescent="0.2">
      <c r="A273" s="3" t="s">
        <v>545</v>
      </c>
      <c r="B273" s="3" t="s">
        <v>546</v>
      </c>
      <c r="C273" s="4">
        <v>779.1</v>
      </c>
      <c r="D273" s="4">
        <v>2118.1999999999998</v>
      </c>
      <c r="E273" s="4">
        <v>1508.5</v>
      </c>
      <c r="F273" s="4">
        <v>169.4</v>
      </c>
    </row>
    <row r="274" spans="1:6" ht="12.75" customHeight="1" x14ac:dyDescent="0.2">
      <c r="A274" s="3" t="s">
        <v>547</v>
      </c>
      <c r="B274" s="3" t="s">
        <v>548</v>
      </c>
      <c r="C274" s="4">
        <v>2871.2</v>
      </c>
      <c r="D274" s="4">
        <v>0</v>
      </c>
      <c r="E274" s="4">
        <v>0</v>
      </c>
      <c r="F274" s="4">
        <v>2871.2</v>
      </c>
    </row>
    <row r="275" spans="1:6" ht="12.75" customHeight="1" x14ac:dyDescent="0.2">
      <c r="A275" s="3" t="s">
        <v>549</v>
      </c>
      <c r="B275" s="3" t="s">
        <v>550</v>
      </c>
      <c r="C275" s="4">
        <v>2094.52</v>
      </c>
      <c r="D275" s="4">
        <v>0</v>
      </c>
      <c r="E275" s="4">
        <v>0</v>
      </c>
      <c r="F275" s="4">
        <v>2094.52</v>
      </c>
    </row>
    <row r="276" spans="1:6" ht="12.75" customHeight="1" x14ac:dyDescent="0.2">
      <c r="A276" s="3" t="s">
        <v>551</v>
      </c>
      <c r="B276" s="3" t="s">
        <v>552</v>
      </c>
      <c r="C276" s="4">
        <v>1620</v>
      </c>
      <c r="D276" s="4">
        <v>85</v>
      </c>
      <c r="E276" s="4">
        <v>85</v>
      </c>
      <c r="F276" s="4">
        <v>1620</v>
      </c>
    </row>
    <row r="277" spans="1:6" ht="12.75" customHeight="1" x14ac:dyDescent="0.2">
      <c r="A277" s="3" t="s">
        <v>553</v>
      </c>
      <c r="B277" s="3" t="s">
        <v>554</v>
      </c>
      <c r="C277" s="4">
        <v>0</v>
      </c>
      <c r="D277" s="4">
        <v>1365</v>
      </c>
      <c r="E277" s="4">
        <v>1365</v>
      </c>
      <c r="F277" s="4">
        <v>0</v>
      </c>
    </row>
    <row r="278" spans="1:6" ht="12.75" customHeight="1" x14ac:dyDescent="0.2">
      <c r="A278" s="3" t="s">
        <v>555</v>
      </c>
      <c r="B278" s="3" t="s">
        <v>556</v>
      </c>
      <c r="C278" s="4">
        <v>11531.82</v>
      </c>
      <c r="D278" s="4">
        <v>690</v>
      </c>
      <c r="E278" s="4">
        <v>690</v>
      </c>
      <c r="F278" s="4">
        <v>11531.82</v>
      </c>
    </row>
    <row r="279" spans="1:6" ht="12.75" customHeight="1" x14ac:dyDescent="0.2">
      <c r="A279" s="3" t="s">
        <v>557</v>
      </c>
      <c r="B279" s="3" t="s">
        <v>558</v>
      </c>
      <c r="C279" s="4">
        <v>0</v>
      </c>
      <c r="D279" s="4">
        <v>740.88</v>
      </c>
      <c r="E279" s="4">
        <v>740.88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26680.11</v>
      </c>
      <c r="D280" s="4">
        <v>15267.15</v>
      </c>
      <c r="E280" s="4">
        <v>15267.15</v>
      </c>
      <c r="F280" s="4">
        <v>26680.11</v>
      </c>
    </row>
    <row r="281" spans="1:6" ht="12.75" customHeight="1" x14ac:dyDescent="0.2">
      <c r="A281" s="3" t="s">
        <v>561</v>
      </c>
      <c r="B281" s="3" t="s">
        <v>562</v>
      </c>
      <c r="C281" s="4">
        <v>14526.71</v>
      </c>
      <c r="D281" s="4">
        <v>0</v>
      </c>
      <c r="E281" s="4">
        <v>0</v>
      </c>
      <c r="F281" s="4">
        <v>14526.71</v>
      </c>
    </row>
    <row r="282" spans="1:6" ht="12.75" customHeight="1" x14ac:dyDescent="0.2">
      <c r="A282" s="3" t="s">
        <v>563</v>
      </c>
      <c r="B282" s="3" t="s">
        <v>564</v>
      </c>
      <c r="C282" s="4">
        <v>588</v>
      </c>
      <c r="D282" s="4">
        <v>94976.35</v>
      </c>
      <c r="E282" s="4">
        <v>94388.35</v>
      </c>
      <c r="F282" s="4">
        <v>0</v>
      </c>
    </row>
    <row r="283" spans="1:6" ht="12.75" customHeight="1" x14ac:dyDescent="0.2">
      <c r="A283" s="3" t="s">
        <v>565</v>
      </c>
      <c r="B283" s="3" t="s">
        <v>566</v>
      </c>
      <c r="C283" s="4">
        <v>0</v>
      </c>
      <c r="D283" s="4">
        <v>1833.5</v>
      </c>
      <c r="E283" s="4">
        <v>3277.5</v>
      </c>
      <c r="F283" s="4">
        <v>1444</v>
      </c>
    </row>
    <row r="284" spans="1:6" ht="12.75" customHeight="1" x14ac:dyDescent="0.2">
      <c r="A284" s="3" t="s">
        <v>567</v>
      </c>
      <c r="B284" s="3" t="s">
        <v>568</v>
      </c>
      <c r="C284" s="4">
        <v>147</v>
      </c>
      <c r="D284" s="4">
        <v>0</v>
      </c>
      <c r="E284" s="4">
        <v>311</v>
      </c>
      <c r="F284" s="4">
        <v>458</v>
      </c>
    </row>
    <row r="285" spans="1:6" ht="12.75" customHeight="1" x14ac:dyDescent="0.2">
      <c r="A285" s="3" t="s">
        <v>569</v>
      </c>
      <c r="B285" s="3" t="s">
        <v>570</v>
      </c>
      <c r="C285" s="4">
        <v>1680</v>
      </c>
      <c r="D285" s="4">
        <v>7296.4</v>
      </c>
      <c r="E285" s="4">
        <v>7296.4</v>
      </c>
      <c r="F285" s="4">
        <v>1680</v>
      </c>
    </row>
    <row r="286" spans="1:6" ht="12.75" customHeight="1" x14ac:dyDescent="0.2">
      <c r="A286" s="3" t="s">
        <v>571</v>
      </c>
      <c r="B286" s="3" t="s">
        <v>572</v>
      </c>
      <c r="C286" s="4">
        <v>341.6</v>
      </c>
      <c r="D286" s="4">
        <v>0</v>
      </c>
      <c r="E286" s="4">
        <v>0</v>
      </c>
      <c r="F286" s="4">
        <v>341.6</v>
      </c>
    </row>
    <row r="287" spans="1:6" ht="12.75" customHeight="1" x14ac:dyDescent="0.2">
      <c r="A287" s="3" t="s">
        <v>573</v>
      </c>
      <c r="B287" s="3" t="s">
        <v>574</v>
      </c>
      <c r="C287" s="4">
        <v>5304.95</v>
      </c>
      <c r="D287" s="4">
        <v>5304.95</v>
      </c>
      <c r="E287" s="4">
        <v>0</v>
      </c>
      <c r="F287" s="4">
        <v>0</v>
      </c>
    </row>
    <row r="288" spans="1:6" ht="12.75" customHeight="1" x14ac:dyDescent="0.2">
      <c r="A288" s="3" t="s">
        <v>575</v>
      </c>
      <c r="B288" s="3" t="s">
        <v>576</v>
      </c>
      <c r="C288" s="4">
        <v>0</v>
      </c>
      <c r="D288" s="4">
        <v>591</v>
      </c>
      <c r="E288" s="4">
        <v>591</v>
      </c>
      <c r="F288" s="4">
        <v>0</v>
      </c>
    </row>
    <row r="289" spans="1:6" ht="12.75" customHeight="1" x14ac:dyDescent="0.2">
      <c r="A289" s="3" t="s">
        <v>577</v>
      </c>
      <c r="B289" s="3" t="s">
        <v>578</v>
      </c>
      <c r="C289" s="4">
        <v>334.38</v>
      </c>
      <c r="D289" s="4">
        <v>0</v>
      </c>
      <c r="E289" s="4">
        <v>0</v>
      </c>
      <c r="F289" s="4">
        <v>334.38</v>
      </c>
    </row>
    <row r="290" spans="1:6" ht="12.75" customHeight="1" x14ac:dyDescent="0.2">
      <c r="A290" s="3" t="s">
        <v>579</v>
      </c>
      <c r="B290" s="3" t="s">
        <v>580</v>
      </c>
      <c r="C290" s="4">
        <v>728</v>
      </c>
      <c r="D290" s="4">
        <v>728</v>
      </c>
      <c r="E290" s="4">
        <v>504</v>
      </c>
      <c r="F290" s="4">
        <v>504</v>
      </c>
    </row>
    <row r="291" spans="1:6" ht="12.75" customHeight="1" x14ac:dyDescent="0.2">
      <c r="A291" s="3" t="s">
        <v>581</v>
      </c>
      <c r="B291" s="3" t="s">
        <v>582</v>
      </c>
      <c r="C291" s="4">
        <v>0</v>
      </c>
      <c r="D291" s="4">
        <v>1508</v>
      </c>
      <c r="E291" s="4">
        <v>1508</v>
      </c>
      <c r="F291" s="4">
        <v>0</v>
      </c>
    </row>
    <row r="292" spans="1:6" ht="12.75" customHeight="1" x14ac:dyDescent="0.2">
      <c r="A292" s="3" t="s">
        <v>583</v>
      </c>
      <c r="B292" s="3" t="s">
        <v>584</v>
      </c>
      <c r="C292" s="4">
        <v>0</v>
      </c>
      <c r="D292" s="4">
        <v>2746</v>
      </c>
      <c r="E292" s="4">
        <v>11994.79</v>
      </c>
      <c r="F292" s="4">
        <v>9248.7900000000009</v>
      </c>
    </row>
    <row r="293" spans="1:6" ht="12.75" customHeight="1" x14ac:dyDescent="0.2">
      <c r="A293" s="3" t="s">
        <v>585</v>
      </c>
      <c r="B293" s="3" t="s">
        <v>586</v>
      </c>
      <c r="C293" s="4">
        <v>81.5</v>
      </c>
      <c r="D293" s="4">
        <v>0</v>
      </c>
      <c r="E293" s="4">
        <v>0</v>
      </c>
      <c r="F293" s="4">
        <v>81.5</v>
      </c>
    </row>
    <row r="294" spans="1:6" ht="12.75" customHeight="1" x14ac:dyDescent="0.2">
      <c r="A294" s="3" t="s">
        <v>587</v>
      </c>
      <c r="B294" s="3" t="s">
        <v>588</v>
      </c>
      <c r="C294" s="4">
        <v>0</v>
      </c>
      <c r="D294" s="4">
        <v>6307</v>
      </c>
      <c r="E294" s="4">
        <v>16317</v>
      </c>
      <c r="F294" s="4">
        <v>10010</v>
      </c>
    </row>
    <row r="295" spans="1:6" ht="12.75" customHeight="1" x14ac:dyDescent="0.2">
      <c r="A295" s="3" t="s">
        <v>589</v>
      </c>
      <c r="B295" s="3" t="s">
        <v>590</v>
      </c>
      <c r="C295" s="4">
        <v>0</v>
      </c>
      <c r="D295" s="4">
        <v>9095.08</v>
      </c>
      <c r="E295" s="4">
        <v>9095.08</v>
      </c>
      <c r="F295" s="4">
        <v>0</v>
      </c>
    </row>
    <row r="296" spans="1:6" ht="12.75" customHeight="1" x14ac:dyDescent="0.2">
      <c r="A296" s="3" t="s">
        <v>591</v>
      </c>
      <c r="B296" s="3" t="s">
        <v>592</v>
      </c>
      <c r="C296" s="4">
        <v>0</v>
      </c>
      <c r="D296" s="4">
        <v>6104.83</v>
      </c>
      <c r="E296" s="4">
        <v>14043.55</v>
      </c>
      <c r="F296" s="4">
        <v>7938.72</v>
      </c>
    </row>
    <row r="297" spans="1:6" ht="12.75" customHeight="1" x14ac:dyDescent="0.2">
      <c r="A297" s="3" t="s">
        <v>593</v>
      </c>
      <c r="B297" s="3" t="s">
        <v>594</v>
      </c>
      <c r="C297" s="4">
        <v>0</v>
      </c>
      <c r="D297" s="4">
        <v>2043.9</v>
      </c>
      <c r="E297" s="4">
        <v>2043.9</v>
      </c>
      <c r="F297" s="4">
        <v>0</v>
      </c>
    </row>
    <row r="298" spans="1:6" ht="12.75" customHeight="1" x14ac:dyDescent="0.2">
      <c r="A298" s="3" t="s">
        <v>595</v>
      </c>
      <c r="B298" s="3" t="s">
        <v>596</v>
      </c>
      <c r="C298" s="4">
        <v>0</v>
      </c>
      <c r="D298" s="4">
        <v>66</v>
      </c>
      <c r="E298" s="4">
        <v>66</v>
      </c>
      <c r="F298" s="4">
        <v>0</v>
      </c>
    </row>
    <row r="299" spans="1:6" ht="12.75" customHeight="1" x14ac:dyDescent="0.2">
      <c r="A299" s="3" t="s">
        <v>597</v>
      </c>
      <c r="B299" s="3" t="s">
        <v>598</v>
      </c>
      <c r="C299" s="4">
        <v>0</v>
      </c>
      <c r="D299" s="4">
        <v>1366.9</v>
      </c>
      <c r="E299" s="4">
        <v>1366.9</v>
      </c>
      <c r="F299" s="4">
        <v>0</v>
      </c>
    </row>
    <row r="300" spans="1:6" ht="12.75" customHeight="1" x14ac:dyDescent="0.2">
      <c r="A300" s="3" t="s">
        <v>599</v>
      </c>
      <c r="B300" s="3" t="s">
        <v>600</v>
      </c>
      <c r="C300" s="4">
        <v>0</v>
      </c>
      <c r="D300" s="4">
        <v>71570.710000000006</v>
      </c>
      <c r="E300" s="4">
        <v>71570.710000000006</v>
      </c>
      <c r="F300" s="4">
        <v>0</v>
      </c>
    </row>
    <row r="301" spans="1:6" ht="12.75" customHeight="1" x14ac:dyDescent="0.2">
      <c r="A301" s="3" t="s">
        <v>601</v>
      </c>
      <c r="B301" s="3" t="s">
        <v>602</v>
      </c>
      <c r="C301" s="4">
        <v>0</v>
      </c>
      <c r="D301" s="4">
        <v>280</v>
      </c>
      <c r="E301" s="4">
        <v>280</v>
      </c>
      <c r="F301" s="4">
        <v>0</v>
      </c>
    </row>
    <row r="302" spans="1:6" ht="12.75" customHeight="1" x14ac:dyDescent="0.2">
      <c r="A302" s="3" t="s">
        <v>603</v>
      </c>
      <c r="B302" s="3" t="s">
        <v>604</v>
      </c>
      <c r="C302" s="4">
        <v>0</v>
      </c>
      <c r="D302" s="4">
        <v>770</v>
      </c>
      <c r="E302" s="4">
        <v>770</v>
      </c>
      <c r="F302" s="4">
        <v>0</v>
      </c>
    </row>
    <row r="303" spans="1:6" ht="12.75" customHeight="1" x14ac:dyDescent="0.2">
      <c r="A303" s="3" t="s">
        <v>605</v>
      </c>
      <c r="B303" s="3" t="s">
        <v>606</v>
      </c>
      <c r="C303" s="4">
        <v>0</v>
      </c>
      <c r="D303" s="4">
        <v>84</v>
      </c>
      <c r="E303" s="4">
        <v>84</v>
      </c>
      <c r="F303" s="4">
        <v>0</v>
      </c>
    </row>
    <row r="304" spans="1:6" ht="12.75" customHeight="1" x14ac:dyDescent="0.2">
      <c r="A304" s="3" t="s">
        <v>607</v>
      </c>
      <c r="B304" s="3" t="s">
        <v>608</v>
      </c>
      <c r="C304" s="4">
        <v>0</v>
      </c>
      <c r="D304" s="4">
        <v>12237.51</v>
      </c>
      <c r="E304" s="4">
        <v>12237.51</v>
      </c>
      <c r="F304" s="4">
        <v>0</v>
      </c>
    </row>
    <row r="305" spans="1:6" ht="12.75" customHeight="1" x14ac:dyDescent="0.2">
      <c r="A305" s="3" t="s">
        <v>609</v>
      </c>
      <c r="B305" s="3" t="s">
        <v>610</v>
      </c>
      <c r="C305" s="4">
        <v>42</v>
      </c>
      <c r="D305" s="4">
        <v>42</v>
      </c>
      <c r="E305" s="4">
        <v>0</v>
      </c>
      <c r="F305" s="4">
        <v>0</v>
      </c>
    </row>
    <row r="306" spans="1:6" ht="12.75" customHeight="1" x14ac:dyDescent="0.2">
      <c r="A306" s="3" t="s">
        <v>611</v>
      </c>
      <c r="B306" s="3" t="s">
        <v>612</v>
      </c>
      <c r="C306" s="4">
        <v>267.22000000000003</v>
      </c>
      <c r="D306" s="4">
        <v>1107.5</v>
      </c>
      <c r="E306" s="4">
        <v>840.28</v>
      </c>
      <c r="F306" s="4">
        <v>0</v>
      </c>
    </row>
    <row r="307" spans="1:6" ht="12.75" customHeight="1" x14ac:dyDescent="0.2">
      <c r="A307" s="3" t="s">
        <v>613</v>
      </c>
      <c r="B307" s="3" t="s">
        <v>614</v>
      </c>
      <c r="C307" s="4">
        <v>0</v>
      </c>
      <c r="D307" s="4">
        <v>160581</v>
      </c>
      <c r="E307" s="4">
        <v>160581</v>
      </c>
      <c r="F307" s="4">
        <v>0</v>
      </c>
    </row>
    <row r="308" spans="1:6" ht="12.75" customHeight="1" x14ac:dyDescent="0.2">
      <c r="A308" s="3" t="s">
        <v>615</v>
      </c>
      <c r="B308" s="3" t="s">
        <v>616</v>
      </c>
      <c r="C308" s="4">
        <v>0</v>
      </c>
      <c r="D308" s="4">
        <v>260</v>
      </c>
      <c r="E308" s="4">
        <v>260</v>
      </c>
      <c r="F308" s="4">
        <v>0</v>
      </c>
    </row>
    <row r="309" spans="1:6" ht="12.75" customHeight="1" x14ac:dyDescent="0.2">
      <c r="A309" s="3" t="s">
        <v>617</v>
      </c>
      <c r="B309" s="3" t="s">
        <v>618</v>
      </c>
      <c r="C309" s="4">
        <v>400</v>
      </c>
      <c r="D309" s="4">
        <v>6157.5</v>
      </c>
      <c r="E309" s="4">
        <v>5757.5</v>
      </c>
      <c r="F309" s="4">
        <v>0</v>
      </c>
    </row>
    <row r="310" spans="1:6" ht="12.75" customHeight="1" x14ac:dyDescent="0.2">
      <c r="A310" s="3" t="s">
        <v>619</v>
      </c>
      <c r="B310" s="3" t="s">
        <v>620</v>
      </c>
      <c r="C310" s="4">
        <v>0</v>
      </c>
      <c r="D310" s="4">
        <v>2706.6</v>
      </c>
      <c r="E310" s="4">
        <v>2706.6</v>
      </c>
      <c r="F310" s="4">
        <v>0</v>
      </c>
    </row>
    <row r="311" spans="1:6" ht="12.75" customHeight="1" x14ac:dyDescent="0.2">
      <c r="A311" s="3" t="s">
        <v>621</v>
      </c>
      <c r="B311" s="3" t="s">
        <v>622</v>
      </c>
      <c r="C311" s="4">
        <v>0</v>
      </c>
      <c r="D311" s="4">
        <v>18</v>
      </c>
      <c r="E311" s="4">
        <v>18</v>
      </c>
      <c r="F311" s="4">
        <v>0</v>
      </c>
    </row>
    <row r="312" spans="1:6" ht="12.75" customHeight="1" x14ac:dyDescent="0.2">
      <c r="A312" s="3" t="s">
        <v>623</v>
      </c>
      <c r="B312" s="3" t="s">
        <v>624</v>
      </c>
      <c r="C312" s="4">
        <v>0</v>
      </c>
      <c r="D312" s="4">
        <v>390.1</v>
      </c>
      <c r="E312" s="4">
        <v>390.1</v>
      </c>
      <c r="F312" s="4">
        <v>0</v>
      </c>
    </row>
    <row r="313" spans="1:6" ht="12.75" customHeight="1" x14ac:dyDescent="0.2">
      <c r="A313" s="3" t="s">
        <v>625</v>
      </c>
      <c r="B313" s="3" t="s">
        <v>626</v>
      </c>
      <c r="C313" s="4">
        <v>130</v>
      </c>
      <c r="D313" s="4">
        <v>910</v>
      </c>
      <c r="E313" s="4">
        <v>780</v>
      </c>
      <c r="F313" s="4">
        <v>0</v>
      </c>
    </row>
    <row r="314" spans="1:6" ht="12.75" customHeight="1" x14ac:dyDescent="0.2">
      <c r="A314" s="3" t="s">
        <v>627</v>
      </c>
      <c r="B314" s="3" t="s">
        <v>628</v>
      </c>
      <c r="C314" s="4">
        <v>0</v>
      </c>
      <c r="D314" s="4">
        <v>18438.7</v>
      </c>
      <c r="E314" s="4">
        <v>18438.7</v>
      </c>
      <c r="F314" s="4">
        <v>0</v>
      </c>
    </row>
    <row r="315" spans="1:6" ht="12.75" customHeight="1" x14ac:dyDescent="0.2">
      <c r="A315" s="3" t="s">
        <v>629</v>
      </c>
      <c r="B315" s="3" t="s">
        <v>630</v>
      </c>
      <c r="C315" s="4">
        <v>0</v>
      </c>
      <c r="D315" s="4">
        <v>0</v>
      </c>
      <c r="E315" s="4">
        <v>886.92</v>
      </c>
      <c r="F315" s="4">
        <v>886.92</v>
      </c>
    </row>
    <row r="316" spans="1:6" ht="12.75" customHeight="1" x14ac:dyDescent="0.2">
      <c r="A316" s="3" t="s">
        <v>631</v>
      </c>
      <c r="B316" s="3" t="s">
        <v>632</v>
      </c>
      <c r="C316" s="4">
        <v>1855.5</v>
      </c>
      <c r="D316" s="4">
        <v>0</v>
      </c>
      <c r="E316" s="4">
        <v>0</v>
      </c>
      <c r="F316" s="4">
        <v>1855.5</v>
      </c>
    </row>
    <row r="317" spans="1:6" ht="12.75" customHeight="1" x14ac:dyDescent="0.2">
      <c r="A317" s="3" t="s">
        <v>633</v>
      </c>
      <c r="B317" s="3" t="s">
        <v>634</v>
      </c>
      <c r="C317" s="4">
        <v>0</v>
      </c>
      <c r="D317" s="4">
        <v>0</v>
      </c>
      <c r="E317" s="4">
        <v>816</v>
      </c>
      <c r="F317" s="4">
        <v>816</v>
      </c>
    </row>
    <row r="318" spans="1:6" ht="12.75" customHeight="1" x14ac:dyDescent="0.2">
      <c r="A318" s="3" t="s">
        <v>635</v>
      </c>
      <c r="B318" s="3" t="s">
        <v>636</v>
      </c>
      <c r="C318" s="4">
        <v>0</v>
      </c>
      <c r="D318" s="4">
        <v>188.45</v>
      </c>
      <c r="E318" s="4">
        <v>188.45</v>
      </c>
      <c r="F318" s="4">
        <v>0</v>
      </c>
    </row>
    <row r="319" spans="1:6" ht="12.75" customHeight="1" x14ac:dyDescent="0.2">
      <c r="A319" s="3" t="s">
        <v>637</v>
      </c>
      <c r="B319" s="3" t="s">
        <v>638</v>
      </c>
      <c r="C319" s="4">
        <v>0</v>
      </c>
      <c r="D319" s="4">
        <v>760</v>
      </c>
      <c r="E319" s="4">
        <v>760</v>
      </c>
      <c r="F319" s="4">
        <v>0</v>
      </c>
    </row>
    <row r="320" spans="1:6" ht="12.75" customHeight="1" x14ac:dyDescent="0.2">
      <c r="A320" s="3" t="s">
        <v>639</v>
      </c>
      <c r="B320" s="3" t="s">
        <v>640</v>
      </c>
      <c r="C320" s="4">
        <v>542.79999999999995</v>
      </c>
      <c r="D320" s="4">
        <v>542.79999999999995</v>
      </c>
      <c r="E320" s="4">
        <v>0</v>
      </c>
      <c r="F320" s="4">
        <v>0</v>
      </c>
    </row>
    <row r="321" spans="1:6" ht="12.75" customHeight="1" x14ac:dyDescent="0.2">
      <c r="A321" s="3" t="s">
        <v>641</v>
      </c>
      <c r="B321" s="3" t="s">
        <v>642</v>
      </c>
      <c r="C321" s="4">
        <v>120</v>
      </c>
      <c r="D321" s="4">
        <v>120</v>
      </c>
      <c r="E321" s="4">
        <v>0</v>
      </c>
      <c r="F321" s="4">
        <v>0</v>
      </c>
    </row>
    <row r="322" spans="1:6" ht="12.75" customHeight="1" x14ac:dyDescent="0.2">
      <c r="A322" s="3" t="s">
        <v>643</v>
      </c>
      <c r="B322" s="3" t="s">
        <v>644</v>
      </c>
      <c r="C322" s="4">
        <v>0</v>
      </c>
      <c r="D322" s="4">
        <v>627</v>
      </c>
      <c r="E322" s="4">
        <v>627</v>
      </c>
      <c r="F322" s="4">
        <v>0</v>
      </c>
    </row>
    <row r="323" spans="1:6" ht="12.75" customHeight="1" x14ac:dyDescent="0.2">
      <c r="A323" s="3" t="s">
        <v>645</v>
      </c>
      <c r="B323" s="3" t="s">
        <v>646</v>
      </c>
      <c r="C323" s="4">
        <v>0</v>
      </c>
      <c r="D323" s="4">
        <v>0</v>
      </c>
      <c r="E323" s="4">
        <v>486</v>
      </c>
      <c r="F323" s="4">
        <v>486</v>
      </c>
    </row>
    <row r="324" spans="1:6" ht="12.75" customHeight="1" x14ac:dyDescent="0.2">
      <c r="A324" s="3" t="s">
        <v>647</v>
      </c>
      <c r="B324" s="3" t="s">
        <v>648</v>
      </c>
      <c r="C324" s="4">
        <v>0</v>
      </c>
      <c r="D324" s="4">
        <v>0</v>
      </c>
      <c r="E324" s="4">
        <v>1755</v>
      </c>
      <c r="F324" s="4">
        <v>1755</v>
      </c>
    </row>
    <row r="325" spans="1:6" ht="12.75" customHeight="1" x14ac:dyDescent="0.2">
      <c r="A325" s="3" t="s">
        <v>649</v>
      </c>
      <c r="B325" s="3" t="s">
        <v>650</v>
      </c>
      <c r="C325" s="4">
        <v>7482</v>
      </c>
      <c r="D325" s="4">
        <v>0</v>
      </c>
      <c r="E325" s="4">
        <v>0</v>
      </c>
      <c r="F325" s="4">
        <v>7482</v>
      </c>
    </row>
    <row r="326" spans="1:6" ht="12.75" customHeight="1" x14ac:dyDescent="0.2">
      <c r="A326" s="3" t="s">
        <v>651</v>
      </c>
      <c r="B326" s="3" t="s">
        <v>652</v>
      </c>
      <c r="C326" s="4">
        <v>580</v>
      </c>
      <c r="D326" s="4">
        <v>14492.12</v>
      </c>
      <c r="E326" s="4">
        <v>15878.02</v>
      </c>
      <c r="F326" s="4">
        <v>1965.9</v>
      </c>
    </row>
    <row r="327" spans="1:6" ht="12.75" customHeight="1" x14ac:dyDescent="0.2">
      <c r="A327" s="3" t="s">
        <v>653</v>
      </c>
      <c r="B327" s="3" t="s">
        <v>654</v>
      </c>
      <c r="C327" s="4">
        <v>9780</v>
      </c>
      <c r="D327" s="4">
        <v>0</v>
      </c>
      <c r="E327" s="4">
        <v>0</v>
      </c>
      <c r="F327" s="4">
        <v>9780</v>
      </c>
    </row>
    <row r="328" spans="1:6" ht="12.75" customHeight="1" x14ac:dyDescent="0.2">
      <c r="A328" s="3" t="s">
        <v>655</v>
      </c>
      <c r="B328" s="3" t="s">
        <v>656</v>
      </c>
      <c r="C328" s="4">
        <v>0</v>
      </c>
      <c r="D328" s="4">
        <v>26.55</v>
      </c>
      <c r="E328" s="4">
        <v>26.55</v>
      </c>
      <c r="F328" s="4">
        <v>0</v>
      </c>
    </row>
    <row r="329" spans="1:6" ht="12.75" customHeight="1" x14ac:dyDescent="0.2">
      <c r="A329" s="3" t="s">
        <v>657</v>
      </c>
      <c r="B329" s="3" t="s">
        <v>658</v>
      </c>
      <c r="C329" s="4">
        <v>814180.13</v>
      </c>
      <c r="D329" s="4">
        <v>1101909.27</v>
      </c>
      <c r="E329" s="4">
        <v>288177.94</v>
      </c>
      <c r="F329" s="4">
        <v>448.8</v>
      </c>
    </row>
    <row r="330" spans="1:6" ht="12.75" customHeight="1" x14ac:dyDescent="0.2">
      <c r="A330" s="3" t="s">
        <v>659</v>
      </c>
      <c r="B330" s="3" t="s">
        <v>660</v>
      </c>
      <c r="C330" s="4">
        <v>42871.360000000001</v>
      </c>
      <c r="D330" s="4">
        <v>103693.96</v>
      </c>
      <c r="E330" s="4">
        <v>107082.8</v>
      </c>
      <c r="F330" s="4">
        <v>46260.2</v>
      </c>
    </row>
    <row r="331" spans="1:6" ht="12.75" customHeight="1" x14ac:dyDescent="0.2">
      <c r="A331" s="3" t="s">
        <v>661</v>
      </c>
      <c r="B331" s="3" t="s">
        <v>662</v>
      </c>
      <c r="C331" s="4">
        <v>8853.31</v>
      </c>
      <c r="D331" s="4">
        <v>39468.019999999997</v>
      </c>
      <c r="E331" s="4">
        <v>32356.34</v>
      </c>
      <c r="F331" s="4">
        <v>1741.63</v>
      </c>
    </row>
    <row r="332" spans="1:6" ht="12.75" customHeight="1" x14ac:dyDescent="0.2">
      <c r="A332" s="3" t="s">
        <v>663</v>
      </c>
      <c r="B332" s="3" t="s">
        <v>664</v>
      </c>
      <c r="C332" s="4">
        <v>0</v>
      </c>
      <c r="D332" s="4">
        <v>1637.7</v>
      </c>
      <c r="E332" s="4">
        <v>1637.7</v>
      </c>
      <c r="F332" s="4">
        <v>0</v>
      </c>
    </row>
    <row r="333" spans="1:6" ht="12.75" customHeight="1" x14ac:dyDescent="0.2">
      <c r="A333" s="3" t="s">
        <v>665</v>
      </c>
      <c r="B333" s="3" t="s">
        <v>666</v>
      </c>
      <c r="C333" s="4">
        <v>0</v>
      </c>
      <c r="D333" s="4">
        <v>1080</v>
      </c>
      <c r="E333" s="4">
        <v>1080</v>
      </c>
      <c r="F333" s="4">
        <v>0</v>
      </c>
    </row>
    <row r="334" spans="1:6" ht="12.75" customHeight="1" x14ac:dyDescent="0.2">
      <c r="A334" s="3" t="s">
        <v>667</v>
      </c>
      <c r="B334" s="3" t="s">
        <v>668</v>
      </c>
      <c r="C334" s="4">
        <v>0</v>
      </c>
      <c r="D334" s="4">
        <v>2000</v>
      </c>
      <c r="E334" s="4">
        <v>2000</v>
      </c>
      <c r="F334" s="4">
        <v>0</v>
      </c>
    </row>
    <row r="335" spans="1:6" ht="12.75" customHeight="1" x14ac:dyDescent="0.2">
      <c r="A335" s="3" t="s">
        <v>669</v>
      </c>
      <c r="B335" s="3" t="s">
        <v>670</v>
      </c>
      <c r="C335" s="4">
        <v>1205.7</v>
      </c>
      <c r="D335" s="4">
        <v>0</v>
      </c>
      <c r="E335" s="4">
        <v>0</v>
      </c>
      <c r="F335" s="4">
        <v>1205.7</v>
      </c>
    </row>
    <row r="336" spans="1:6" ht="12.75" customHeight="1" x14ac:dyDescent="0.2">
      <c r="A336" s="3" t="s">
        <v>671</v>
      </c>
      <c r="B336" s="3" t="s">
        <v>672</v>
      </c>
      <c r="C336" s="4">
        <v>0</v>
      </c>
      <c r="D336" s="4">
        <v>19020.2</v>
      </c>
      <c r="E336" s="4">
        <v>23750.2</v>
      </c>
      <c r="F336" s="4">
        <v>4730</v>
      </c>
    </row>
    <row r="337" spans="1:6" ht="12.75" customHeight="1" x14ac:dyDescent="0.2">
      <c r="A337" s="3" t="s">
        <v>673</v>
      </c>
      <c r="B337" s="3" t="s">
        <v>674</v>
      </c>
      <c r="C337" s="4">
        <v>0</v>
      </c>
      <c r="D337" s="4">
        <v>21405</v>
      </c>
      <c r="E337" s="4">
        <v>21405</v>
      </c>
      <c r="F337" s="4">
        <v>0</v>
      </c>
    </row>
    <row r="338" spans="1:6" ht="12.75" customHeight="1" x14ac:dyDescent="0.2">
      <c r="A338" s="3" t="s">
        <v>675</v>
      </c>
      <c r="B338" s="3" t="s">
        <v>676</v>
      </c>
      <c r="C338" s="4">
        <v>0</v>
      </c>
      <c r="D338" s="4">
        <v>2313.9</v>
      </c>
      <c r="E338" s="4">
        <v>2313.9</v>
      </c>
      <c r="F338" s="4">
        <v>0</v>
      </c>
    </row>
    <row r="339" spans="1:6" ht="12.75" customHeight="1" x14ac:dyDescent="0.2">
      <c r="A339" s="3" t="s">
        <v>677</v>
      </c>
      <c r="B339" s="3" t="s">
        <v>678</v>
      </c>
      <c r="C339" s="4">
        <v>0</v>
      </c>
      <c r="D339" s="4">
        <v>2340</v>
      </c>
      <c r="E339" s="4">
        <v>2340</v>
      </c>
      <c r="F339" s="4">
        <v>0</v>
      </c>
    </row>
    <row r="340" spans="1:6" ht="12.75" customHeight="1" x14ac:dyDescent="0.2">
      <c r="A340" s="3" t="s">
        <v>679</v>
      </c>
      <c r="B340" s="3" t="s">
        <v>680</v>
      </c>
      <c r="C340" s="4">
        <v>2516.67</v>
      </c>
      <c r="D340" s="4">
        <v>2931.67</v>
      </c>
      <c r="E340" s="4">
        <v>415</v>
      </c>
      <c r="F340" s="4">
        <v>0</v>
      </c>
    </row>
    <row r="341" spans="1:6" ht="12.75" customHeight="1" x14ac:dyDescent="0.2">
      <c r="A341" s="3" t="s">
        <v>681</v>
      </c>
      <c r="B341" s="3" t="s">
        <v>682</v>
      </c>
      <c r="C341" s="4">
        <v>6662.8</v>
      </c>
      <c r="D341" s="4">
        <v>31631.85</v>
      </c>
      <c r="E341" s="4">
        <v>25425.05</v>
      </c>
      <c r="F341" s="4">
        <v>456</v>
      </c>
    </row>
    <row r="342" spans="1:6" ht="12.75" customHeight="1" x14ac:dyDescent="0.2">
      <c r="A342" s="3" t="s">
        <v>683</v>
      </c>
      <c r="B342" s="3" t="s">
        <v>684</v>
      </c>
      <c r="C342" s="4">
        <v>0</v>
      </c>
      <c r="D342" s="4">
        <v>83</v>
      </c>
      <c r="E342" s="4">
        <v>83</v>
      </c>
      <c r="F342" s="4">
        <v>0</v>
      </c>
    </row>
    <row r="343" spans="1:6" ht="12.75" customHeight="1" x14ac:dyDescent="0.2">
      <c r="A343" s="3" t="s">
        <v>685</v>
      </c>
      <c r="B343" s="3" t="s">
        <v>686</v>
      </c>
      <c r="C343" s="4">
        <v>14413.98</v>
      </c>
      <c r="D343" s="4">
        <v>59724.57</v>
      </c>
      <c r="E343" s="4">
        <v>47453.01</v>
      </c>
      <c r="F343" s="4">
        <v>2142.42</v>
      </c>
    </row>
    <row r="344" spans="1:6" ht="12.75" customHeight="1" x14ac:dyDescent="0.2">
      <c r="A344" s="3" t="s">
        <v>687</v>
      </c>
      <c r="B344" s="3" t="s">
        <v>688</v>
      </c>
      <c r="C344" s="4">
        <v>190138.36</v>
      </c>
      <c r="D344" s="4">
        <v>0</v>
      </c>
      <c r="E344" s="4">
        <v>0</v>
      </c>
      <c r="F344" s="4">
        <v>190138.36</v>
      </c>
    </row>
    <row r="345" spans="1:6" ht="12.75" customHeight="1" x14ac:dyDescent="0.2">
      <c r="A345" s="3" t="s">
        <v>689</v>
      </c>
      <c r="B345" s="3" t="s">
        <v>690</v>
      </c>
      <c r="C345" s="4">
        <v>2560</v>
      </c>
      <c r="D345" s="4">
        <v>2560</v>
      </c>
      <c r="E345" s="4">
        <v>0</v>
      </c>
      <c r="F345" s="4">
        <v>0</v>
      </c>
    </row>
    <row r="346" spans="1:6" ht="12.75" customHeight="1" x14ac:dyDescent="0.2">
      <c r="A346" s="3" t="s">
        <v>691</v>
      </c>
      <c r="B346" s="3" t="s">
        <v>692</v>
      </c>
      <c r="C346" s="4">
        <v>3663</v>
      </c>
      <c r="D346" s="4">
        <v>137385.98000000001</v>
      </c>
      <c r="E346" s="4">
        <v>152624.45000000001</v>
      </c>
      <c r="F346" s="4">
        <v>18901.47</v>
      </c>
    </row>
    <row r="347" spans="1:6" ht="12.75" customHeight="1" x14ac:dyDescent="0.2">
      <c r="A347" s="3" t="s">
        <v>693</v>
      </c>
      <c r="B347" s="3" t="s">
        <v>694</v>
      </c>
      <c r="C347" s="4">
        <v>0</v>
      </c>
      <c r="D347" s="4">
        <v>326.04000000000002</v>
      </c>
      <c r="E347" s="4">
        <v>326.04000000000002</v>
      </c>
      <c r="F347" s="4">
        <v>0</v>
      </c>
    </row>
    <row r="348" spans="1:6" ht="12.75" customHeight="1" x14ac:dyDescent="0.2">
      <c r="A348" s="3" t="s">
        <v>695</v>
      </c>
      <c r="B348" s="3" t="s">
        <v>696</v>
      </c>
      <c r="C348" s="4">
        <v>0</v>
      </c>
      <c r="D348" s="4">
        <v>4100</v>
      </c>
      <c r="E348" s="4">
        <v>4100</v>
      </c>
      <c r="F348" s="4">
        <v>0</v>
      </c>
    </row>
    <row r="349" spans="1:6" ht="12.75" customHeight="1" x14ac:dyDescent="0.2">
      <c r="A349" s="3" t="s">
        <v>697</v>
      </c>
      <c r="B349" s="3" t="s">
        <v>698</v>
      </c>
      <c r="C349" s="4">
        <v>0</v>
      </c>
      <c r="D349" s="4">
        <v>316</v>
      </c>
      <c r="E349" s="4">
        <v>316</v>
      </c>
      <c r="F349" s="4">
        <v>0</v>
      </c>
    </row>
    <row r="350" spans="1:6" ht="12.75" customHeight="1" x14ac:dyDescent="0.2">
      <c r="A350" s="3" t="s">
        <v>699</v>
      </c>
      <c r="B350" s="3" t="s">
        <v>700</v>
      </c>
      <c r="C350" s="4">
        <v>0</v>
      </c>
      <c r="D350" s="4">
        <v>140</v>
      </c>
      <c r="E350" s="4">
        <v>140</v>
      </c>
      <c r="F350" s="4">
        <v>0</v>
      </c>
    </row>
    <row r="351" spans="1:6" ht="12.75" customHeight="1" x14ac:dyDescent="0.2">
      <c r="A351" s="3" t="s">
        <v>701</v>
      </c>
      <c r="B351" s="3" t="s">
        <v>702</v>
      </c>
      <c r="C351" s="4">
        <v>1440</v>
      </c>
      <c r="D351" s="4">
        <v>0</v>
      </c>
      <c r="E351" s="4">
        <v>0</v>
      </c>
      <c r="F351" s="4">
        <v>1440</v>
      </c>
    </row>
    <row r="352" spans="1:6" ht="12.75" customHeight="1" x14ac:dyDescent="0.2">
      <c r="A352" s="3" t="s">
        <v>703</v>
      </c>
      <c r="B352" s="3" t="s">
        <v>704</v>
      </c>
      <c r="C352" s="4">
        <v>160</v>
      </c>
      <c r="D352" s="4">
        <v>0</v>
      </c>
      <c r="E352" s="4">
        <v>0</v>
      </c>
      <c r="F352" s="4">
        <v>160</v>
      </c>
    </row>
    <row r="353" spans="1:6" ht="12.75" customHeight="1" x14ac:dyDescent="0.2">
      <c r="A353" s="3" t="s">
        <v>705</v>
      </c>
      <c r="B353" s="3" t="s">
        <v>706</v>
      </c>
      <c r="C353" s="4">
        <v>104776.03</v>
      </c>
      <c r="D353" s="4">
        <v>816503.63</v>
      </c>
      <c r="E353" s="4">
        <v>854331.03</v>
      </c>
      <c r="F353" s="4">
        <v>142603.43</v>
      </c>
    </row>
    <row r="354" spans="1:6" ht="12.75" customHeight="1" x14ac:dyDescent="0.2">
      <c r="A354" s="3" t="s">
        <v>707</v>
      </c>
      <c r="B354" s="3" t="s">
        <v>708</v>
      </c>
      <c r="C354" s="4">
        <v>0</v>
      </c>
      <c r="D354" s="4">
        <v>1295</v>
      </c>
      <c r="E354" s="4">
        <v>1295</v>
      </c>
      <c r="F354" s="4">
        <v>0</v>
      </c>
    </row>
    <row r="355" spans="1:6" ht="12.75" customHeight="1" x14ac:dyDescent="0.2">
      <c r="A355" s="3" t="s">
        <v>709</v>
      </c>
      <c r="B355" s="3" t="s">
        <v>710</v>
      </c>
      <c r="C355" s="4">
        <v>0</v>
      </c>
      <c r="D355" s="4">
        <v>631.82000000000005</v>
      </c>
      <c r="E355" s="4">
        <v>631.82000000000005</v>
      </c>
      <c r="F355" s="4">
        <v>0</v>
      </c>
    </row>
    <row r="356" spans="1:6" ht="12.75" customHeight="1" x14ac:dyDescent="0.2">
      <c r="A356" s="3" t="s">
        <v>711</v>
      </c>
      <c r="B356" s="3" t="s">
        <v>712</v>
      </c>
      <c r="C356" s="4">
        <v>5742.39</v>
      </c>
      <c r="D356" s="4">
        <v>808.26</v>
      </c>
      <c r="E356" s="4">
        <v>808.26</v>
      </c>
      <c r="F356" s="4">
        <v>5742.39</v>
      </c>
    </row>
    <row r="357" spans="1:6" ht="12.75" customHeight="1" x14ac:dyDescent="0.2">
      <c r="A357" s="3" t="s">
        <v>713</v>
      </c>
      <c r="B357" s="3" t="s">
        <v>714</v>
      </c>
      <c r="C357" s="4">
        <v>0</v>
      </c>
      <c r="D357" s="4">
        <v>2202</v>
      </c>
      <c r="E357" s="4">
        <v>2622</v>
      </c>
      <c r="F357" s="4">
        <v>420</v>
      </c>
    </row>
    <row r="358" spans="1:6" ht="12.75" customHeight="1" x14ac:dyDescent="0.2">
      <c r="A358" s="3" t="s">
        <v>715</v>
      </c>
      <c r="B358" s="3" t="s">
        <v>716</v>
      </c>
      <c r="C358" s="4">
        <v>0</v>
      </c>
      <c r="D358" s="4">
        <v>56728.46</v>
      </c>
      <c r="E358" s="4">
        <v>59224.46</v>
      </c>
      <c r="F358" s="4">
        <v>2496</v>
      </c>
    </row>
    <row r="359" spans="1:6" ht="12.75" customHeight="1" x14ac:dyDescent="0.2">
      <c r="A359" s="3" t="s">
        <v>717</v>
      </c>
      <c r="B359" s="3" t="s">
        <v>718</v>
      </c>
      <c r="C359" s="4">
        <v>0</v>
      </c>
      <c r="D359" s="4">
        <v>6700.34</v>
      </c>
      <c r="E359" s="4">
        <v>6700.34</v>
      </c>
      <c r="F359" s="4">
        <v>0</v>
      </c>
    </row>
    <row r="360" spans="1:6" ht="12.75" customHeight="1" x14ac:dyDescent="0.2">
      <c r="A360" s="3" t="s">
        <v>719</v>
      </c>
      <c r="B360" s="3" t="s">
        <v>720</v>
      </c>
      <c r="C360" s="4">
        <v>0</v>
      </c>
      <c r="D360" s="4">
        <v>4401</v>
      </c>
      <c r="E360" s="4">
        <v>4401</v>
      </c>
      <c r="F360" s="4">
        <v>0</v>
      </c>
    </row>
    <row r="361" spans="1:6" ht="12.75" customHeight="1" x14ac:dyDescent="0.2">
      <c r="A361" s="3" t="s">
        <v>721</v>
      </c>
      <c r="B361" s="3" t="s">
        <v>722</v>
      </c>
      <c r="C361" s="4">
        <v>17219.48</v>
      </c>
      <c r="D361" s="4">
        <v>199910.87</v>
      </c>
      <c r="E361" s="4">
        <v>200999.01</v>
      </c>
      <c r="F361" s="4">
        <v>18307.62</v>
      </c>
    </row>
    <row r="362" spans="1:6" ht="12.75" customHeight="1" x14ac:dyDescent="0.2">
      <c r="A362" s="3" t="s">
        <v>723</v>
      </c>
      <c r="B362" s="3" t="s">
        <v>724</v>
      </c>
      <c r="C362" s="4">
        <v>0</v>
      </c>
      <c r="D362" s="4">
        <v>336.5</v>
      </c>
      <c r="E362" s="4">
        <v>336.5</v>
      </c>
      <c r="F362" s="4">
        <v>0</v>
      </c>
    </row>
    <row r="363" spans="1:6" ht="12.75" customHeight="1" x14ac:dyDescent="0.2">
      <c r="A363" s="3" t="s">
        <v>725</v>
      </c>
      <c r="B363" s="3" t="s">
        <v>726</v>
      </c>
      <c r="C363" s="4">
        <v>0</v>
      </c>
      <c r="D363" s="4">
        <v>9481.76</v>
      </c>
      <c r="E363" s="4">
        <v>9481.76</v>
      </c>
      <c r="F363" s="4">
        <v>0</v>
      </c>
    </row>
    <row r="364" spans="1:6" ht="12.75" customHeight="1" x14ac:dyDescent="0.2">
      <c r="A364" s="3" t="s">
        <v>727</v>
      </c>
      <c r="B364" s="3" t="s">
        <v>728</v>
      </c>
      <c r="C364" s="4">
        <v>1063</v>
      </c>
      <c r="D364" s="4">
        <v>7382</v>
      </c>
      <c r="E364" s="4">
        <v>6319</v>
      </c>
      <c r="F364" s="4">
        <v>0</v>
      </c>
    </row>
    <row r="365" spans="1:6" ht="12.75" customHeight="1" x14ac:dyDescent="0.2">
      <c r="A365" s="3" t="s">
        <v>729</v>
      </c>
      <c r="B365" s="3" t="s">
        <v>730</v>
      </c>
      <c r="C365" s="4">
        <v>-228.77</v>
      </c>
      <c r="D365" s="4">
        <v>0</v>
      </c>
      <c r="E365" s="4">
        <v>0</v>
      </c>
      <c r="F365" s="4">
        <v>-228.77</v>
      </c>
    </row>
    <row r="366" spans="1:6" ht="12.75" customHeight="1" x14ac:dyDescent="0.2">
      <c r="A366" s="3" t="s">
        <v>731</v>
      </c>
      <c r="B366" s="3" t="s">
        <v>732</v>
      </c>
      <c r="C366" s="4">
        <v>370.42</v>
      </c>
      <c r="D366" s="4">
        <v>100</v>
      </c>
      <c r="E366" s="4">
        <v>100</v>
      </c>
      <c r="F366" s="4">
        <v>370.42</v>
      </c>
    </row>
    <row r="367" spans="1:6" ht="12.75" customHeight="1" x14ac:dyDescent="0.2">
      <c r="A367" s="3" t="s">
        <v>733</v>
      </c>
      <c r="B367" s="3" t="s">
        <v>734</v>
      </c>
      <c r="C367" s="4">
        <v>0</v>
      </c>
      <c r="D367" s="4">
        <v>530</v>
      </c>
      <c r="E367" s="4">
        <v>530</v>
      </c>
      <c r="F367" s="4">
        <v>0</v>
      </c>
    </row>
    <row r="368" spans="1:6" ht="12.75" customHeight="1" x14ac:dyDescent="0.2">
      <c r="A368" s="3" t="s">
        <v>735</v>
      </c>
      <c r="B368" s="3" t="s">
        <v>736</v>
      </c>
      <c r="C368" s="4">
        <v>660</v>
      </c>
      <c r="D368" s="4">
        <v>660</v>
      </c>
      <c r="E368" s="4">
        <v>0</v>
      </c>
      <c r="F368" s="4">
        <v>0</v>
      </c>
    </row>
    <row r="369" spans="1:6" ht="12.75" customHeight="1" x14ac:dyDescent="0.2">
      <c r="A369" s="3" t="s">
        <v>737</v>
      </c>
      <c r="B369" s="3" t="s">
        <v>738</v>
      </c>
      <c r="C369" s="4">
        <v>118.45</v>
      </c>
      <c r="D369" s="4">
        <v>1370</v>
      </c>
      <c r="E369" s="4">
        <v>1370</v>
      </c>
      <c r="F369" s="4">
        <v>118.45</v>
      </c>
    </row>
    <row r="370" spans="1:6" ht="12.75" customHeight="1" x14ac:dyDescent="0.2">
      <c r="A370" s="3" t="s">
        <v>739</v>
      </c>
      <c r="B370" s="3" t="s">
        <v>740</v>
      </c>
      <c r="C370" s="4">
        <v>0</v>
      </c>
      <c r="D370" s="4">
        <v>399.6</v>
      </c>
      <c r="E370" s="4">
        <v>399.6</v>
      </c>
      <c r="F370" s="4">
        <v>0</v>
      </c>
    </row>
    <row r="371" spans="1:6" ht="12.75" customHeight="1" x14ac:dyDescent="0.2">
      <c r="A371" s="3" t="s">
        <v>741</v>
      </c>
      <c r="B371" s="3" t="s">
        <v>742</v>
      </c>
      <c r="C371" s="4">
        <v>3612.29</v>
      </c>
      <c r="D371" s="4">
        <v>0</v>
      </c>
      <c r="E371" s="4">
        <v>0</v>
      </c>
      <c r="F371" s="4">
        <v>3612.29</v>
      </c>
    </row>
    <row r="372" spans="1:6" ht="12.75" customHeight="1" x14ac:dyDescent="0.2">
      <c r="A372" s="3" t="s">
        <v>743</v>
      </c>
      <c r="B372" s="3" t="s">
        <v>744</v>
      </c>
      <c r="C372" s="4">
        <v>0</v>
      </c>
      <c r="D372" s="4">
        <v>571.79999999999995</v>
      </c>
      <c r="E372" s="4">
        <v>571.79999999999995</v>
      </c>
      <c r="F372" s="4">
        <v>0</v>
      </c>
    </row>
    <row r="373" spans="1:6" ht="12.75" customHeight="1" x14ac:dyDescent="0.2">
      <c r="A373" s="3" t="s">
        <v>745</v>
      </c>
      <c r="B373" s="3" t="s">
        <v>746</v>
      </c>
      <c r="C373" s="4">
        <v>450</v>
      </c>
      <c r="D373" s="4">
        <v>0</v>
      </c>
      <c r="E373" s="4">
        <v>0</v>
      </c>
      <c r="F373" s="4">
        <v>450</v>
      </c>
    </row>
    <row r="374" spans="1:6" ht="12.75" customHeight="1" x14ac:dyDescent="0.2">
      <c r="A374" s="3" t="s">
        <v>747</v>
      </c>
      <c r="B374" s="3" t="s">
        <v>748</v>
      </c>
      <c r="C374" s="4">
        <v>1590.6</v>
      </c>
      <c r="D374" s="4">
        <v>0</v>
      </c>
      <c r="E374" s="4">
        <v>0</v>
      </c>
      <c r="F374" s="4">
        <v>1590.6</v>
      </c>
    </row>
    <row r="375" spans="1:6" ht="12.75" customHeight="1" x14ac:dyDescent="0.2">
      <c r="A375" s="3" t="s">
        <v>749</v>
      </c>
      <c r="B375" s="3" t="s">
        <v>750</v>
      </c>
      <c r="C375" s="4">
        <v>1995.63</v>
      </c>
      <c r="D375" s="4">
        <v>7440.79</v>
      </c>
      <c r="E375" s="4">
        <v>5445.16</v>
      </c>
      <c r="F375" s="4">
        <v>0</v>
      </c>
    </row>
    <row r="376" spans="1:6" ht="12.75" customHeight="1" x14ac:dyDescent="0.2">
      <c r="A376" s="3" t="s">
        <v>751</v>
      </c>
      <c r="B376" s="3" t="s">
        <v>752</v>
      </c>
      <c r="C376" s="4">
        <v>3588</v>
      </c>
      <c r="D376" s="4">
        <v>580</v>
      </c>
      <c r="E376" s="4">
        <v>580</v>
      </c>
      <c r="F376" s="4">
        <v>3588</v>
      </c>
    </row>
    <row r="377" spans="1:6" ht="12.75" customHeight="1" x14ac:dyDescent="0.2">
      <c r="A377" s="3" t="s">
        <v>753</v>
      </c>
      <c r="B377" s="3" t="s">
        <v>754</v>
      </c>
      <c r="C377" s="4">
        <v>15787.67</v>
      </c>
      <c r="D377" s="4">
        <v>47669.22</v>
      </c>
      <c r="E377" s="4">
        <v>47508.72</v>
      </c>
      <c r="F377" s="4">
        <v>15627.17</v>
      </c>
    </row>
    <row r="378" spans="1:6" ht="12.75" customHeight="1" x14ac:dyDescent="0.2">
      <c r="A378" s="3" t="s">
        <v>755</v>
      </c>
      <c r="B378" s="3" t="s">
        <v>756</v>
      </c>
      <c r="C378" s="4">
        <v>6457.35</v>
      </c>
      <c r="D378" s="4">
        <v>55751.99</v>
      </c>
      <c r="E378" s="4">
        <v>51809.82</v>
      </c>
      <c r="F378" s="4">
        <v>2515.1799999999998</v>
      </c>
    </row>
    <row r="379" spans="1:6" ht="12.75" customHeight="1" x14ac:dyDescent="0.2">
      <c r="A379" s="3" t="s">
        <v>757</v>
      </c>
      <c r="B379" s="3" t="s">
        <v>758</v>
      </c>
      <c r="C379" s="4">
        <v>8294.5300000000007</v>
      </c>
      <c r="D379" s="4">
        <v>8294.5300000000007</v>
      </c>
      <c r="E379" s="4">
        <v>0</v>
      </c>
      <c r="F379" s="4">
        <v>0</v>
      </c>
    </row>
    <row r="380" spans="1:6" ht="12.75" customHeight="1" x14ac:dyDescent="0.2">
      <c r="A380" s="3" t="s">
        <v>759</v>
      </c>
      <c r="B380" s="3" t="s">
        <v>760</v>
      </c>
      <c r="C380" s="4">
        <v>22518.18</v>
      </c>
      <c r="D380" s="4">
        <v>0</v>
      </c>
      <c r="E380" s="4">
        <v>0</v>
      </c>
      <c r="F380" s="4">
        <v>22518.18</v>
      </c>
    </row>
    <row r="381" spans="1:6" ht="12.75" customHeight="1" x14ac:dyDescent="0.2">
      <c r="A381" s="3" t="s">
        <v>761</v>
      </c>
      <c r="B381" s="3" t="s">
        <v>762</v>
      </c>
      <c r="C381" s="4">
        <v>76350.789999999994</v>
      </c>
      <c r="D381" s="4">
        <v>286774.92</v>
      </c>
      <c r="E381" s="4">
        <v>212668.99</v>
      </c>
      <c r="F381" s="4">
        <v>2244.86</v>
      </c>
    </row>
    <row r="382" spans="1:6" ht="12.75" customHeight="1" x14ac:dyDescent="0.2">
      <c r="A382" s="3" t="s">
        <v>763</v>
      </c>
      <c r="B382" s="3" t="s">
        <v>764</v>
      </c>
      <c r="C382" s="4">
        <v>4666.13</v>
      </c>
      <c r="D382" s="4">
        <v>28693.83</v>
      </c>
      <c r="E382" s="4">
        <v>26320.62</v>
      </c>
      <c r="F382" s="4">
        <v>2292.92</v>
      </c>
    </row>
    <row r="383" spans="1:6" ht="12.75" customHeight="1" x14ac:dyDescent="0.2">
      <c r="A383" s="3" t="s">
        <v>765</v>
      </c>
      <c r="B383" s="3" t="s">
        <v>766</v>
      </c>
      <c r="C383" s="4">
        <v>0</v>
      </c>
      <c r="D383" s="4">
        <v>41913.65</v>
      </c>
      <c r="E383" s="4">
        <v>41913.65</v>
      </c>
      <c r="F383" s="4">
        <v>0</v>
      </c>
    </row>
    <row r="384" spans="1:6" ht="12.75" customHeight="1" x14ac:dyDescent="0.2">
      <c r="A384" s="3" t="s">
        <v>767</v>
      </c>
      <c r="B384" s="3" t="s">
        <v>768</v>
      </c>
      <c r="C384" s="4">
        <v>0</v>
      </c>
      <c r="D384" s="4">
        <v>0</v>
      </c>
      <c r="E384" s="4">
        <v>2907</v>
      </c>
      <c r="F384" s="4">
        <v>2907</v>
      </c>
    </row>
    <row r="385" spans="1:6" ht="12.75" customHeight="1" x14ac:dyDescent="0.2">
      <c r="A385" s="3" t="s">
        <v>769</v>
      </c>
      <c r="B385" s="3" t="s">
        <v>770</v>
      </c>
      <c r="C385" s="4">
        <v>669.8</v>
      </c>
      <c r="D385" s="4">
        <v>9520</v>
      </c>
      <c r="E385" s="4">
        <v>8850.2000000000007</v>
      </c>
      <c r="F385" s="4">
        <v>0</v>
      </c>
    </row>
    <row r="386" spans="1:6" ht="12.75" customHeight="1" x14ac:dyDescent="0.2">
      <c r="A386" s="3" t="s">
        <v>771</v>
      </c>
      <c r="B386" s="3" t="s">
        <v>772</v>
      </c>
      <c r="C386" s="4">
        <v>3027.31</v>
      </c>
      <c r="D386" s="4">
        <v>4487.87</v>
      </c>
      <c r="E386" s="4">
        <v>1460.56</v>
      </c>
      <c r="F386" s="4">
        <v>0</v>
      </c>
    </row>
    <row r="387" spans="1:6" ht="12.75" customHeight="1" x14ac:dyDescent="0.2">
      <c r="A387" s="3" t="s">
        <v>773</v>
      </c>
      <c r="B387" s="3" t="s">
        <v>774</v>
      </c>
      <c r="C387" s="4">
        <v>0</v>
      </c>
      <c r="D387" s="4">
        <v>928.8</v>
      </c>
      <c r="E387" s="4">
        <v>928.8</v>
      </c>
      <c r="F387" s="4">
        <v>0</v>
      </c>
    </row>
    <row r="388" spans="1:6" ht="12.75" customHeight="1" x14ac:dyDescent="0.2">
      <c r="A388" s="3" t="s">
        <v>775</v>
      </c>
      <c r="B388" s="3" t="s">
        <v>776</v>
      </c>
      <c r="C388" s="4">
        <v>3854.09</v>
      </c>
      <c r="D388" s="4">
        <v>0</v>
      </c>
      <c r="E388" s="4">
        <v>0</v>
      </c>
      <c r="F388" s="4">
        <v>3854.09</v>
      </c>
    </row>
    <row r="389" spans="1:6" ht="12.75" customHeight="1" x14ac:dyDescent="0.2">
      <c r="A389" s="3" t="s">
        <v>777</v>
      </c>
      <c r="B389" s="3" t="s">
        <v>778</v>
      </c>
      <c r="C389" s="4">
        <v>0</v>
      </c>
      <c r="D389" s="4">
        <v>1255.8499999999999</v>
      </c>
      <c r="E389" s="4">
        <v>1255.8499999999999</v>
      </c>
      <c r="F389" s="4">
        <v>0</v>
      </c>
    </row>
    <row r="390" spans="1:6" ht="12.75" customHeight="1" x14ac:dyDescent="0.2">
      <c r="A390" s="3" t="s">
        <v>779</v>
      </c>
      <c r="B390" s="3" t="s">
        <v>780</v>
      </c>
      <c r="C390" s="4">
        <v>480</v>
      </c>
      <c r="D390" s="4">
        <v>2420</v>
      </c>
      <c r="E390" s="4">
        <v>2600</v>
      </c>
      <c r="F390" s="4">
        <v>660</v>
      </c>
    </row>
    <row r="391" spans="1:6" ht="12.75" customHeight="1" x14ac:dyDescent="0.2">
      <c r="A391" s="3" t="s">
        <v>781</v>
      </c>
      <c r="B391" s="3" t="s">
        <v>782</v>
      </c>
      <c r="C391" s="4">
        <v>3200.5</v>
      </c>
      <c r="D391" s="4">
        <v>17372.5</v>
      </c>
      <c r="E391" s="4">
        <v>18250.400000000001</v>
      </c>
      <c r="F391" s="4">
        <v>4078.4</v>
      </c>
    </row>
    <row r="392" spans="1:6" ht="12.75" customHeight="1" x14ac:dyDescent="0.2">
      <c r="A392" s="3" t="s">
        <v>783</v>
      </c>
      <c r="B392" s="3" t="s">
        <v>744</v>
      </c>
      <c r="C392" s="4">
        <v>0</v>
      </c>
      <c r="D392" s="4">
        <v>1472.5</v>
      </c>
      <c r="E392" s="4">
        <v>1472.5</v>
      </c>
      <c r="F392" s="4">
        <v>0</v>
      </c>
    </row>
    <row r="393" spans="1:6" ht="12.75" customHeight="1" x14ac:dyDescent="0.2">
      <c r="A393" s="3" t="s">
        <v>784</v>
      </c>
      <c r="B393" s="3" t="s">
        <v>785</v>
      </c>
      <c r="C393" s="4">
        <v>280</v>
      </c>
      <c r="D393" s="4">
        <v>3990.35</v>
      </c>
      <c r="E393" s="4">
        <v>3710.35</v>
      </c>
      <c r="F393" s="4">
        <v>0</v>
      </c>
    </row>
    <row r="394" spans="1:6" ht="12.75" customHeight="1" x14ac:dyDescent="0.2">
      <c r="A394" s="3" t="s">
        <v>786</v>
      </c>
      <c r="B394" s="3" t="s">
        <v>787</v>
      </c>
      <c r="C394" s="4">
        <v>0</v>
      </c>
      <c r="D394" s="4">
        <v>18362.71</v>
      </c>
      <c r="E394" s="4">
        <v>18362.71</v>
      </c>
      <c r="F394" s="4">
        <v>0</v>
      </c>
    </row>
    <row r="395" spans="1:6" ht="12.75" customHeight="1" x14ac:dyDescent="0.2">
      <c r="A395" s="3" t="s">
        <v>788</v>
      </c>
      <c r="B395" s="3" t="s">
        <v>789</v>
      </c>
      <c r="C395" s="4">
        <v>5424.93</v>
      </c>
      <c r="D395" s="4">
        <v>5424.93</v>
      </c>
      <c r="E395" s="4">
        <v>0</v>
      </c>
      <c r="F395" s="4">
        <v>0</v>
      </c>
    </row>
    <row r="396" spans="1:6" ht="12.75" customHeight="1" x14ac:dyDescent="0.2">
      <c r="A396" s="3" t="s">
        <v>790</v>
      </c>
      <c r="B396" s="3" t="s">
        <v>791</v>
      </c>
      <c r="C396" s="4">
        <v>3325</v>
      </c>
      <c r="D396" s="4">
        <v>53944</v>
      </c>
      <c r="E396" s="4">
        <v>54494</v>
      </c>
      <c r="F396" s="4">
        <v>3875</v>
      </c>
    </row>
    <row r="397" spans="1:6" ht="12.75" customHeight="1" x14ac:dyDescent="0.2">
      <c r="A397" s="3" t="s">
        <v>792</v>
      </c>
      <c r="B397" s="3" t="s">
        <v>793</v>
      </c>
      <c r="C397" s="4">
        <v>0</v>
      </c>
      <c r="D397" s="4">
        <v>3920</v>
      </c>
      <c r="E397" s="4">
        <v>3920</v>
      </c>
      <c r="F397" s="4">
        <v>0</v>
      </c>
    </row>
    <row r="398" spans="1:6" ht="12.75" customHeight="1" x14ac:dyDescent="0.2">
      <c r="A398" s="3" t="s">
        <v>794</v>
      </c>
      <c r="B398" s="3" t="s">
        <v>795</v>
      </c>
      <c r="C398" s="4">
        <v>0</v>
      </c>
      <c r="D398" s="4">
        <v>31367.5</v>
      </c>
      <c r="E398" s="4">
        <v>31367.5</v>
      </c>
      <c r="F398" s="4">
        <v>0</v>
      </c>
    </row>
    <row r="399" spans="1:6" ht="12.75" customHeight="1" x14ac:dyDescent="0.2">
      <c r="A399" s="3" t="s">
        <v>796</v>
      </c>
      <c r="B399" s="3" t="s">
        <v>797</v>
      </c>
      <c r="C399" s="4">
        <v>0</v>
      </c>
      <c r="D399" s="4">
        <v>11284.14</v>
      </c>
      <c r="E399" s="4">
        <v>11284.14</v>
      </c>
      <c r="F399" s="4">
        <v>0</v>
      </c>
    </row>
    <row r="400" spans="1:6" ht="12.75" customHeight="1" x14ac:dyDescent="0.2">
      <c r="A400" s="3" t="s">
        <v>798</v>
      </c>
      <c r="B400" s="3" t="s">
        <v>799</v>
      </c>
      <c r="C400" s="4">
        <v>0</v>
      </c>
      <c r="D400" s="4">
        <v>0</v>
      </c>
      <c r="E400" s="4">
        <v>1770</v>
      </c>
      <c r="F400" s="4">
        <v>1770</v>
      </c>
    </row>
    <row r="401" spans="1:6" ht="12.75" customHeight="1" x14ac:dyDescent="0.2">
      <c r="A401" s="3" t="s">
        <v>800</v>
      </c>
      <c r="B401" s="3" t="s">
        <v>801</v>
      </c>
      <c r="C401" s="4">
        <v>1944.71</v>
      </c>
      <c r="D401" s="4">
        <v>7381.67</v>
      </c>
      <c r="E401" s="4">
        <v>5436.96</v>
      </c>
      <c r="F401" s="4">
        <v>0</v>
      </c>
    </row>
    <row r="402" spans="1:6" ht="12.75" customHeight="1" x14ac:dyDescent="0.2">
      <c r="A402" s="3" t="s">
        <v>802</v>
      </c>
      <c r="B402" s="3" t="s">
        <v>803</v>
      </c>
      <c r="C402" s="4">
        <v>3327.99</v>
      </c>
      <c r="D402" s="4">
        <v>4735.2299999999996</v>
      </c>
      <c r="E402" s="4">
        <v>1407.24</v>
      </c>
      <c r="F402" s="4">
        <v>0</v>
      </c>
    </row>
    <row r="403" spans="1:6" ht="12.75" customHeight="1" x14ac:dyDescent="0.2">
      <c r="A403" s="3" t="s">
        <v>804</v>
      </c>
      <c r="B403" s="3" t="s">
        <v>805</v>
      </c>
      <c r="C403" s="4">
        <v>656.5</v>
      </c>
      <c r="D403" s="4">
        <v>0</v>
      </c>
      <c r="E403" s="4">
        <v>0</v>
      </c>
      <c r="F403" s="4">
        <v>656.5</v>
      </c>
    </row>
    <row r="404" spans="1:6" ht="12.75" customHeight="1" x14ac:dyDescent="0.2">
      <c r="A404" s="3" t="s">
        <v>806</v>
      </c>
      <c r="B404" s="3" t="s">
        <v>807</v>
      </c>
      <c r="C404" s="4">
        <v>5637.25</v>
      </c>
      <c r="D404" s="4">
        <v>5637.25</v>
      </c>
      <c r="E404" s="4">
        <v>0</v>
      </c>
      <c r="F404" s="4">
        <v>0</v>
      </c>
    </row>
    <row r="405" spans="1:6" ht="12.75" customHeight="1" x14ac:dyDescent="0.2">
      <c r="A405" s="3" t="s">
        <v>808</v>
      </c>
      <c r="B405" s="3" t="s">
        <v>809</v>
      </c>
      <c r="C405" s="4">
        <v>274</v>
      </c>
      <c r="D405" s="4">
        <v>2286.15</v>
      </c>
      <c r="E405" s="4">
        <v>2012.15</v>
      </c>
      <c r="F405" s="4">
        <v>0</v>
      </c>
    </row>
    <row r="406" spans="1:6" ht="12.75" customHeight="1" x14ac:dyDescent="0.2">
      <c r="A406" s="3" t="s">
        <v>810</v>
      </c>
      <c r="B406" s="3" t="s">
        <v>811</v>
      </c>
      <c r="C406" s="4">
        <v>0</v>
      </c>
      <c r="D406" s="4">
        <v>464</v>
      </c>
      <c r="E406" s="4">
        <v>464</v>
      </c>
      <c r="F406" s="4">
        <v>0</v>
      </c>
    </row>
    <row r="407" spans="1:6" ht="12.75" customHeight="1" x14ac:dyDescent="0.2">
      <c r="A407" s="3" t="s">
        <v>812</v>
      </c>
      <c r="B407" s="3" t="s">
        <v>813</v>
      </c>
      <c r="C407" s="4">
        <v>0</v>
      </c>
      <c r="D407" s="4">
        <v>5379.5</v>
      </c>
      <c r="E407" s="4">
        <v>5379.5</v>
      </c>
      <c r="F407" s="4">
        <v>0</v>
      </c>
    </row>
    <row r="408" spans="1:6" ht="12.75" customHeight="1" x14ac:dyDescent="0.2">
      <c r="A408" s="3" t="s">
        <v>814</v>
      </c>
      <c r="B408" s="3" t="s">
        <v>815</v>
      </c>
      <c r="C408" s="4">
        <v>0</v>
      </c>
      <c r="D408" s="4">
        <v>11780.31</v>
      </c>
      <c r="E408" s="4">
        <v>15968.1</v>
      </c>
      <c r="F408" s="4">
        <v>4187.79</v>
      </c>
    </row>
    <row r="409" spans="1:6" ht="12.75" customHeight="1" x14ac:dyDescent="0.2">
      <c r="A409" s="3" t="s">
        <v>816</v>
      </c>
      <c r="B409" s="3" t="s">
        <v>817</v>
      </c>
      <c r="C409" s="4">
        <v>8273.5300000000007</v>
      </c>
      <c r="D409" s="4">
        <v>17802.88</v>
      </c>
      <c r="E409" s="4">
        <v>9867.49</v>
      </c>
      <c r="F409" s="4">
        <v>338.14</v>
      </c>
    </row>
    <row r="410" spans="1:6" ht="12.75" customHeight="1" x14ac:dyDescent="0.2">
      <c r="A410" s="3" t="s">
        <v>818</v>
      </c>
      <c r="B410" s="3" t="s">
        <v>819</v>
      </c>
      <c r="C410" s="4">
        <v>0</v>
      </c>
      <c r="D410" s="4">
        <v>4305</v>
      </c>
      <c r="E410" s="4">
        <v>4305</v>
      </c>
      <c r="F410" s="4">
        <v>0</v>
      </c>
    </row>
    <row r="411" spans="1:6" ht="12.75" customHeight="1" x14ac:dyDescent="0.2">
      <c r="A411" s="3" t="s">
        <v>820</v>
      </c>
      <c r="B411" s="3" t="s">
        <v>821</v>
      </c>
      <c r="C411" s="4">
        <v>9897.06</v>
      </c>
      <c r="D411" s="4">
        <v>0</v>
      </c>
      <c r="E411" s="4">
        <v>0</v>
      </c>
      <c r="F411" s="4">
        <v>9897.06</v>
      </c>
    </row>
    <row r="412" spans="1:6" ht="12.75" customHeight="1" x14ac:dyDescent="0.2">
      <c r="A412" s="3" t="s">
        <v>822</v>
      </c>
      <c r="B412" s="3" t="s">
        <v>823</v>
      </c>
      <c r="C412" s="4">
        <v>7786.5</v>
      </c>
      <c r="D412" s="4">
        <v>49075</v>
      </c>
      <c r="E412" s="4">
        <v>44534</v>
      </c>
      <c r="F412" s="4">
        <v>3245.5</v>
      </c>
    </row>
    <row r="413" spans="1:6" ht="12.75" customHeight="1" x14ac:dyDescent="0.2">
      <c r="A413" s="3" t="s">
        <v>824</v>
      </c>
      <c r="B413" s="3" t="s">
        <v>825</v>
      </c>
      <c r="C413" s="4">
        <v>10191.57</v>
      </c>
      <c r="D413" s="4">
        <v>0</v>
      </c>
      <c r="E413" s="4">
        <v>18269.59</v>
      </c>
      <c r="F413" s="4">
        <v>28461.16</v>
      </c>
    </row>
    <row r="414" spans="1:6" ht="12.75" customHeight="1" x14ac:dyDescent="0.2">
      <c r="A414" s="3" t="s">
        <v>826</v>
      </c>
      <c r="B414" s="3" t="s">
        <v>827</v>
      </c>
      <c r="C414" s="4">
        <v>775</v>
      </c>
      <c r="D414" s="4">
        <v>0</v>
      </c>
      <c r="E414" s="4">
        <v>0</v>
      </c>
      <c r="F414" s="4">
        <v>775</v>
      </c>
    </row>
    <row r="415" spans="1:6" ht="12.75" customHeight="1" x14ac:dyDescent="0.2">
      <c r="A415" s="3" t="s">
        <v>828</v>
      </c>
      <c r="B415" s="3" t="s">
        <v>829</v>
      </c>
      <c r="C415" s="4">
        <v>21510</v>
      </c>
      <c r="D415" s="4">
        <v>21510</v>
      </c>
      <c r="E415" s="4">
        <v>0</v>
      </c>
      <c r="F415" s="4">
        <v>0</v>
      </c>
    </row>
    <row r="416" spans="1:6" ht="12.75" customHeight="1" x14ac:dyDescent="0.2">
      <c r="A416" s="3" t="s">
        <v>830</v>
      </c>
      <c r="B416" s="3" t="s">
        <v>831</v>
      </c>
      <c r="C416" s="4">
        <v>208</v>
      </c>
      <c r="D416" s="4">
        <v>208</v>
      </c>
      <c r="E416" s="4">
        <v>0</v>
      </c>
      <c r="F416" s="4">
        <v>0</v>
      </c>
    </row>
    <row r="417" spans="1:6" ht="12.75" customHeight="1" x14ac:dyDescent="0.2">
      <c r="A417" s="3" t="s">
        <v>832</v>
      </c>
      <c r="B417" s="3" t="s">
        <v>833</v>
      </c>
      <c r="C417" s="4">
        <v>3381.23</v>
      </c>
      <c r="D417" s="4">
        <v>8106.33</v>
      </c>
      <c r="E417" s="4">
        <v>4725.1000000000004</v>
      </c>
      <c r="F417" s="4">
        <v>0</v>
      </c>
    </row>
    <row r="418" spans="1:6" ht="12.75" customHeight="1" x14ac:dyDescent="0.2">
      <c r="A418" s="3" t="s">
        <v>834</v>
      </c>
      <c r="B418" s="3" t="s">
        <v>835</v>
      </c>
      <c r="C418" s="4">
        <v>3527.5</v>
      </c>
      <c r="D418" s="4">
        <v>3527.5</v>
      </c>
      <c r="E418" s="4">
        <v>0</v>
      </c>
      <c r="F418" s="4">
        <v>0</v>
      </c>
    </row>
    <row r="419" spans="1:6" ht="12.75" customHeight="1" x14ac:dyDescent="0.2">
      <c r="A419" s="3" t="s">
        <v>836</v>
      </c>
      <c r="B419" s="3" t="s">
        <v>837</v>
      </c>
      <c r="C419" s="4">
        <v>983</v>
      </c>
      <c r="D419" s="4">
        <v>2038.58</v>
      </c>
      <c r="E419" s="4">
        <v>1055.58</v>
      </c>
      <c r="F419" s="4">
        <v>0</v>
      </c>
    </row>
    <row r="420" spans="1:6" ht="12.75" customHeight="1" x14ac:dyDescent="0.2">
      <c r="A420" s="3" t="s">
        <v>838</v>
      </c>
      <c r="B420" s="3" t="s">
        <v>839</v>
      </c>
      <c r="C420" s="4">
        <v>0</v>
      </c>
      <c r="D420" s="4">
        <v>6052.89</v>
      </c>
      <c r="E420" s="4">
        <v>6052.89</v>
      </c>
      <c r="F420" s="4">
        <v>0</v>
      </c>
    </row>
    <row r="421" spans="1:6" ht="12.75" customHeight="1" x14ac:dyDescent="0.2">
      <c r="A421" s="3" t="s">
        <v>840</v>
      </c>
      <c r="B421" s="3" t="s">
        <v>841</v>
      </c>
      <c r="C421" s="4">
        <v>2600</v>
      </c>
      <c r="D421" s="4">
        <v>0</v>
      </c>
      <c r="E421" s="4">
        <v>0</v>
      </c>
      <c r="F421" s="4">
        <v>2600</v>
      </c>
    </row>
    <row r="422" spans="1:6" ht="12.75" customHeight="1" x14ac:dyDescent="0.2">
      <c r="A422" s="3" t="s">
        <v>842</v>
      </c>
      <c r="B422" s="3" t="s">
        <v>843</v>
      </c>
      <c r="C422" s="4">
        <v>0</v>
      </c>
      <c r="D422" s="4">
        <v>8169.8</v>
      </c>
      <c r="E422" s="4">
        <v>8169.8</v>
      </c>
      <c r="F422" s="4">
        <v>0</v>
      </c>
    </row>
    <row r="423" spans="1:6" ht="12.75" customHeight="1" x14ac:dyDescent="0.2">
      <c r="A423" s="3" t="s">
        <v>844</v>
      </c>
      <c r="B423" s="3" t="s">
        <v>845</v>
      </c>
      <c r="C423" s="4">
        <v>0</v>
      </c>
      <c r="D423" s="4">
        <v>697.2</v>
      </c>
      <c r="E423" s="4">
        <v>697.2</v>
      </c>
      <c r="F423" s="4">
        <v>0</v>
      </c>
    </row>
    <row r="424" spans="1:6" ht="12.75" customHeight="1" x14ac:dyDescent="0.2">
      <c r="A424" s="3" t="s">
        <v>846</v>
      </c>
      <c r="B424" s="3" t="s">
        <v>847</v>
      </c>
      <c r="C424" s="4">
        <v>5534.71</v>
      </c>
      <c r="D424" s="4">
        <v>5534.71</v>
      </c>
      <c r="E424" s="4">
        <v>0</v>
      </c>
      <c r="F424" s="4">
        <v>0</v>
      </c>
    </row>
    <row r="425" spans="1:6" ht="12.75" customHeight="1" x14ac:dyDescent="0.2">
      <c r="A425" s="3" t="s">
        <v>848</v>
      </c>
      <c r="B425" s="3" t="s">
        <v>849</v>
      </c>
      <c r="C425" s="4">
        <v>0</v>
      </c>
      <c r="D425" s="4">
        <v>2947.8</v>
      </c>
      <c r="E425" s="4">
        <v>2947.8</v>
      </c>
      <c r="F425" s="4">
        <v>0</v>
      </c>
    </row>
    <row r="426" spans="1:6" ht="12.75" customHeight="1" x14ac:dyDescent="0.2">
      <c r="A426" s="3" t="s">
        <v>850</v>
      </c>
      <c r="B426" s="3" t="s">
        <v>851</v>
      </c>
      <c r="C426" s="4">
        <v>20128.27</v>
      </c>
      <c r="D426" s="4">
        <v>123966.35</v>
      </c>
      <c r="E426" s="4">
        <v>118007.35</v>
      </c>
      <c r="F426" s="4">
        <v>14169.27</v>
      </c>
    </row>
    <row r="427" spans="1:6" ht="12.75" customHeight="1" x14ac:dyDescent="0.2">
      <c r="A427" s="3" t="s">
        <v>852</v>
      </c>
      <c r="B427" s="3" t="s">
        <v>853</v>
      </c>
      <c r="C427" s="4">
        <v>8109.87</v>
      </c>
      <c r="D427" s="4">
        <v>23313.42</v>
      </c>
      <c r="E427" s="4">
        <v>15203.55</v>
      </c>
      <c r="F427" s="4">
        <v>0</v>
      </c>
    </row>
    <row r="428" spans="1:6" ht="12.75" customHeight="1" x14ac:dyDescent="0.2">
      <c r="A428" s="3" t="s">
        <v>854</v>
      </c>
      <c r="B428" s="3" t="s">
        <v>855</v>
      </c>
      <c r="C428" s="4">
        <v>214</v>
      </c>
      <c r="D428" s="4">
        <v>1305</v>
      </c>
      <c r="E428" s="4">
        <v>1091</v>
      </c>
      <c r="F428" s="4">
        <v>0</v>
      </c>
    </row>
    <row r="429" spans="1:6" ht="12.75" customHeight="1" x14ac:dyDescent="0.2">
      <c r="A429" s="3" t="s">
        <v>856</v>
      </c>
      <c r="B429" s="3" t="s">
        <v>857</v>
      </c>
      <c r="C429" s="4">
        <v>2925.65</v>
      </c>
      <c r="D429" s="4">
        <v>2247.16</v>
      </c>
      <c r="E429" s="4">
        <v>2971.09</v>
      </c>
      <c r="F429" s="4">
        <v>3649.58</v>
      </c>
    </row>
    <row r="430" spans="1:6" ht="12.75" customHeight="1" x14ac:dyDescent="0.2">
      <c r="A430" s="3" t="s">
        <v>858</v>
      </c>
      <c r="B430" s="3" t="s">
        <v>859</v>
      </c>
      <c r="C430" s="4">
        <v>1377.11</v>
      </c>
      <c r="D430" s="4">
        <v>4339.3999999999996</v>
      </c>
      <c r="E430" s="4">
        <v>4339.3999999999996</v>
      </c>
      <c r="F430" s="4">
        <v>1377.11</v>
      </c>
    </row>
    <row r="431" spans="1:6" ht="12.75" customHeight="1" x14ac:dyDescent="0.2">
      <c r="A431" s="3" t="s">
        <v>860</v>
      </c>
      <c r="B431" s="3" t="s">
        <v>861</v>
      </c>
      <c r="C431" s="4">
        <v>34.85</v>
      </c>
      <c r="D431" s="4">
        <v>0</v>
      </c>
      <c r="E431" s="4">
        <v>0</v>
      </c>
      <c r="F431" s="4">
        <v>34.85</v>
      </c>
    </row>
    <row r="432" spans="1:6" ht="12.75" customHeight="1" x14ac:dyDescent="0.2">
      <c r="A432" s="3" t="s">
        <v>862</v>
      </c>
      <c r="B432" s="3" t="s">
        <v>863</v>
      </c>
      <c r="C432" s="4">
        <v>19446</v>
      </c>
      <c r="D432" s="4">
        <v>31444</v>
      </c>
      <c r="E432" s="4">
        <v>11998</v>
      </c>
      <c r="F432" s="4">
        <v>0</v>
      </c>
    </row>
    <row r="433" spans="1:6" ht="12.75" customHeight="1" x14ac:dyDescent="0.2">
      <c r="A433" s="3" t="s">
        <v>864</v>
      </c>
      <c r="B433" s="3" t="s">
        <v>865</v>
      </c>
      <c r="C433" s="4">
        <v>5000</v>
      </c>
      <c r="D433" s="4">
        <v>0</v>
      </c>
      <c r="E433" s="4">
        <v>0</v>
      </c>
      <c r="F433" s="4">
        <v>5000</v>
      </c>
    </row>
    <row r="434" spans="1:6" ht="12.75" customHeight="1" x14ac:dyDescent="0.2">
      <c r="A434" s="3" t="s">
        <v>866</v>
      </c>
      <c r="B434" s="3" t="s">
        <v>867</v>
      </c>
      <c r="C434" s="4">
        <v>5152.03</v>
      </c>
      <c r="D434" s="4">
        <v>91561.2</v>
      </c>
      <c r="E434" s="4">
        <v>91452.59</v>
      </c>
      <c r="F434" s="4">
        <v>5043.42</v>
      </c>
    </row>
    <row r="435" spans="1:6" ht="12.75" customHeight="1" x14ac:dyDescent="0.2">
      <c r="A435" s="3" t="s">
        <v>868</v>
      </c>
      <c r="B435" s="3" t="s">
        <v>869</v>
      </c>
      <c r="C435" s="4">
        <v>4</v>
      </c>
      <c r="D435" s="4">
        <v>0</v>
      </c>
      <c r="E435" s="4">
        <v>0</v>
      </c>
      <c r="F435" s="4">
        <v>4</v>
      </c>
    </row>
    <row r="436" spans="1:6" ht="12.75" customHeight="1" x14ac:dyDescent="0.2">
      <c r="A436" s="3" t="s">
        <v>870</v>
      </c>
      <c r="B436" s="3" t="s">
        <v>871</v>
      </c>
      <c r="C436" s="4">
        <v>0</v>
      </c>
      <c r="D436" s="4">
        <v>237.26</v>
      </c>
      <c r="E436" s="4">
        <v>237.26</v>
      </c>
      <c r="F436" s="4">
        <v>0</v>
      </c>
    </row>
    <row r="437" spans="1:6" ht="12.75" customHeight="1" x14ac:dyDescent="0.2">
      <c r="A437" s="3" t="s">
        <v>872</v>
      </c>
      <c r="B437" s="3" t="s">
        <v>873</v>
      </c>
      <c r="C437" s="4">
        <v>0</v>
      </c>
      <c r="D437" s="4">
        <v>17.559999999999999</v>
      </c>
      <c r="E437" s="4">
        <v>17.559999999999999</v>
      </c>
      <c r="F437" s="4">
        <v>0</v>
      </c>
    </row>
    <row r="438" spans="1:6" ht="12.75" customHeight="1" x14ac:dyDescent="0.2">
      <c r="A438" s="3" t="s">
        <v>874</v>
      </c>
      <c r="B438" s="3" t="s">
        <v>875</v>
      </c>
      <c r="C438" s="4">
        <v>0</v>
      </c>
      <c r="D438" s="4">
        <v>15</v>
      </c>
      <c r="E438" s="4">
        <v>15</v>
      </c>
      <c r="F438" s="4">
        <v>0</v>
      </c>
    </row>
    <row r="439" spans="1:6" ht="12.75" customHeight="1" x14ac:dyDescent="0.2">
      <c r="A439" s="3" t="s">
        <v>876</v>
      </c>
      <c r="B439" s="3" t="s">
        <v>877</v>
      </c>
      <c r="C439" s="4">
        <v>28678.65</v>
      </c>
      <c r="D439" s="4">
        <v>139376.54999999999</v>
      </c>
      <c r="E439" s="4">
        <v>158008.91</v>
      </c>
      <c r="F439" s="4">
        <v>47311.01</v>
      </c>
    </row>
    <row r="440" spans="1:6" ht="12.75" customHeight="1" x14ac:dyDescent="0.2">
      <c r="A440" s="3" t="s">
        <v>878</v>
      </c>
      <c r="B440" s="3" t="s">
        <v>879</v>
      </c>
      <c r="C440" s="4">
        <v>310.8</v>
      </c>
      <c r="D440" s="4">
        <v>4402.6499999999996</v>
      </c>
      <c r="E440" s="4">
        <v>4683</v>
      </c>
      <c r="F440" s="4">
        <v>591.15</v>
      </c>
    </row>
    <row r="441" spans="1:6" ht="12.75" customHeight="1" x14ac:dyDescent="0.2">
      <c r="A441" s="3" t="s">
        <v>880</v>
      </c>
      <c r="B441" s="3" t="s">
        <v>881</v>
      </c>
      <c r="C441" s="4">
        <v>1787.97</v>
      </c>
      <c r="D441" s="4">
        <v>0</v>
      </c>
      <c r="E441" s="4">
        <v>0</v>
      </c>
      <c r="F441" s="4">
        <v>1787.97</v>
      </c>
    </row>
    <row r="442" spans="1:6" ht="12.75" customHeight="1" x14ac:dyDescent="0.2">
      <c r="A442" s="3" t="s">
        <v>882</v>
      </c>
      <c r="B442" s="3" t="s">
        <v>883</v>
      </c>
      <c r="C442" s="4">
        <v>23715.13</v>
      </c>
      <c r="D442" s="4">
        <v>7195.39</v>
      </c>
      <c r="E442" s="4">
        <v>8251.86</v>
      </c>
      <c r="F442" s="4">
        <v>24771.599999999999</v>
      </c>
    </row>
    <row r="443" spans="1:6" ht="12.75" customHeight="1" x14ac:dyDescent="0.2">
      <c r="A443" s="3" t="s">
        <v>884</v>
      </c>
      <c r="B443" s="3" t="s">
        <v>885</v>
      </c>
      <c r="C443" s="4">
        <v>940.3</v>
      </c>
      <c r="D443" s="4">
        <v>940.3</v>
      </c>
      <c r="E443" s="4">
        <v>0</v>
      </c>
      <c r="F443" s="4">
        <v>0</v>
      </c>
    </row>
    <row r="444" spans="1:6" ht="12.75" customHeight="1" x14ac:dyDescent="0.2">
      <c r="A444" s="3" t="s">
        <v>886</v>
      </c>
      <c r="B444" s="3" t="s">
        <v>887</v>
      </c>
      <c r="C444" s="4">
        <v>3234.5</v>
      </c>
      <c r="D444" s="4">
        <v>37390.04</v>
      </c>
      <c r="E444" s="4">
        <v>34155.54</v>
      </c>
      <c r="F444" s="4">
        <v>0</v>
      </c>
    </row>
    <row r="445" spans="1:6" ht="12.75" customHeight="1" x14ac:dyDescent="0.2">
      <c r="A445" s="3" t="s">
        <v>888</v>
      </c>
      <c r="B445" s="3" t="s">
        <v>889</v>
      </c>
      <c r="C445" s="4">
        <v>0</v>
      </c>
      <c r="D445" s="4">
        <v>2472</v>
      </c>
      <c r="E445" s="4">
        <v>2472</v>
      </c>
      <c r="F445" s="4">
        <v>0</v>
      </c>
    </row>
    <row r="446" spans="1:6" ht="12.75" customHeight="1" x14ac:dyDescent="0.2">
      <c r="A446" s="3" t="s">
        <v>890</v>
      </c>
      <c r="B446" s="3" t="s">
        <v>891</v>
      </c>
      <c r="C446" s="4">
        <v>2925.73</v>
      </c>
      <c r="D446" s="4">
        <v>456.46</v>
      </c>
      <c r="E446" s="4">
        <v>456.46</v>
      </c>
      <c r="F446" s="4">
        <v>2925.73</v>
      </c>
    </row>
    <row r="447" spans="1:6" ht="12.75" customHeight="1" x14ac:dyDescent="0.2">
      <c r="A447" s="3" t="s">
        <v>892</v>
      </c>
      <c r="B447" s="3" t="s">
        <v>893</v>
      </c>
      <c r="C447" s="4">
        <v>0</v>
      </c>
      <c r="D447" s="4">
        <v>1722.5</v>
      </c>
      <c r="E447" s="4">
        <v>1722.5</v>
      </c>
      <c r="F447" s="4">
        <v>0</v>
      </c>
    </row>
    <row r="448" spans="1:6" ht="12.75" customHeight="1" x14ac:dyDescent="0.2">
      <c r="A448" s="3" t="s">
        <v>894</v>
      </c>
      <c r="B448" s="3" t="s">
        <v>895</v>
      </c>
      <c r="C448" s="4">
        <v>0</v>
      </c>
      <c r="D448" s="4">
        <v>191</v>
      </c>
      <c r="E448" s="4">
        <v>191</v>
      </c>
      <c r="F448" s="4">
        <v>0</v>
      </c>
    </row>
    <row r="449" spans="1:6" ht="12.75" customHeight="1" x14ac:dyDescent="0.2">
      <c r="A449" s="3" t="s">
        <v>896</v>
      </c>
      <c r="B449" s="3" t="s">
        <v>897</v>
      </c>
      <c r="C449" s="4">
        <v>0</v>
      </c>
      <c r="D449" s="4">
        <v>4230</v>
      </c>
      <c r="E449" s="4">
        <v>6885</v>
      </c>
      <c r="F449" s="4">
        <v>2655</v>
      </c>
    </row>
    <row r="450" spans="1:6" ht="12.75" customHeight="1" x14ac:dyDescent="0.2">
      <c r="A450" s="3" t="s">
        <v>898</v>
      </c>
      <c r="B450" s="3" t="s">
        <v>899</v>
      </c>
      <c r="C450" s="4">
        <v>1109.27</v>
      </c>
      <c r="D450" s="4">
        <v>9011.1299999999992</v>
      </c>
      <c r="E450" s="4">
        <v>9011.1299999999992</v>
      </c>
      <c r="F450" s="4">
        <v>1109.27</v>
      </c>
    </row>
    <row r="451" spans="1:6" ht="12.75" customHeight="1" x14ac:dyDescent="0.2">
      <c r="A451" s="3" t="s">
        <v>900</v>
      </c>
      <c r="B451" s="3" t="s">
        <v>901</v>
      </c>
      <c r="C451" s="4">
        <v>1680</v>
      </c>
      <c r="D451" s="4">
        <v>1680</v>
      </c>
      <c r="E451" s="4">
        <v>0</v>
      </c>
      <c r="F451" s="4">
        <v>0</v>
      </c>
    </row>
    <row r="452" spans="1:6" ht="12.75" customHeight="1" x14ac:dyDescent="0.2">
      <c r="A452" s="3" t="s">
        <v>902</v>
      </c>
      <c r="B452" s="3" t="s">
        <v>903</v>
      </c>
      <c r="C452" s="4">
        <v>0</v>
      </c>
      <c r="D452" s="4">
        <v>57.6</v>
      </c>
      <c r="E452" s="4">
        <v>57.6</v>
      </c>
      <c r="F452" s="4">
        <v>0</v>
      </c>
    </row>
    <row r="453" spans="1:6" ht="12.75" customHeight="1" x14ac:dyDescent="0.2">
      <c r="A453" s="3" t="s">
        <v>904</v>
      </c>
      <c r="B453" s="3" t="s">
        <v>905</v>
      </c>
      <c r="C453" s="4">
        <v>441.67</v>
      </c>
      <c r="D453" s="4">
        <v>0</v>
      </c>
      <c r="E453" s="4">
        <v>0</v>
      </c>
      <c r="F453" s="4">
        <v>441.67</v>
      </c>
    </row>
    <row r="454" spans="1:6" ht="12.75" customHeight="1" x14ac:dyDescent="0.2">
      <c r="A454" s="3" t="s">
        <v>906</v>
      </c>
      <c r="B454" s="3" t="s">
        <v>907</v>
      </c>
      <c r="C454" s="4">
        <v>598</v>
      </c>
      <c r="D454" s="4">
        <v>8130.03</v>
      </c>
      <c r="E454" s="4">
        <v>7532.03</v>
      </c>
      <c r="F454" s="4">
        <v>0</v>
      </c>
    </row>
    <row r="455" spans="1:6" ht="12.75" customHeight="1" x14ac:dyDescent="0.2">
      <c r="A455" s="3" t="s">
        <v>908</v>
      </c>
      <c r="B455" s="3" t="s">
        <v>909</v>
      </c>
      <c r="C455" s="4">
        <v>0</v>
      </c>
      <c r="D455" s="4">
        <v>1401.05</v>
      </c>
      <c r="E455" s="4">
        <v>1401.05</v>
      </c>
      <c r="F455" s="4">
        <v>0</v>
      </c>
    </row>
    <row r="456" spans="1:6" ht="12.75" customHeight="1" x14ac:dyDescent="0.2">
      <c r="A456" s="3" t="s">
        <v>910</v>
      </c>
      <c r="B456" s="3" t="s">
        <v>911</v>
      </c>
      <c r="C456" s="4">
        <v>4000</v>
      </c>
      <c r="D456" s="4">
        <v>6700</v>
      </c>
      <c r="E456" s="4">
        <v>2700</v>
      </c>
      <c r="F456" s="4">
        <v>0</v>
      </c>
    </row>
    <row r="457" spans="1:6" ht="12.75" customHeight="1" x14ac:dyDescent="0.2">
      <c r="A457" s="3" t="s">
        <v>912</v>
      </c>
      <c r="B457" s="3" t="s">
        <v>913</v>
      </c>
      <c r="C457" s="4">
        <v>0</v>
      </c>
      <c r="D457" s="4">
        <v>3556.08</v>
      </c>
      <c r="E457" s="4">
        <v>3556.08</v>
      </c>
      <c r="F457" s="4">
        <v>0</v>
      </c>
    </row>
    <row r="458" spans="1:6" ht="12.75" customHeight="1" x14ac:dyDescent="0.2">
      <c r="A458" s="3" t="s">
        <v>914</v>
      </c>
      <c r="B458" s="3" t="s">
        <v>915</v>
      </c>
      <c r="C458" s="4">
        <v>0</v>
      </c>
      <c r="D458" s="4">
        <v>35431.31</v>
      </c>
      <c r="E458" s="4">
        <v>42244.94</v>
      </c>
      <c r="F458" s="4">
        <v>6813.63</v>
      </c>
    </row>
    <row r="459" spans="1:6" ht="12.75" customHeight="1" x14ac:dyDescent="0.2">
      <c r="A459" s="3" t="s">
        <v>916</v>
      </c>
      <c r="B459" s="3" t="s">
        <v>917</v>
      </c>
      <c r="C459" s="4">
        <v>0</v>
      </c>
      <c r="D459" s="4">
        <v>23522</v>
      </c>
      <c r="E459" s="4">
        <v>23522</v>
      </c>
      <c r="F459" s="4">
        <v>0</v>
      </c>
    </row>
    <row r="460" spans="1:6" ht="12.75" customHeight="1" x14ac:dyDescent="0.2">
      <c r="A460" s="3" t="s">
        <v>918</v>
      </c>
      <c r="B460" s="3" t="s">
        <v>919</v>
      </c>
      <c r="C460" s="4">
        <v>2472</v>
      </c>
      <c r="D460" s="4">
        <v>19690.8</v>
      </c>
      <c r="E460" s="4">
        <v>19152</v>
      </c>
      <c r="F460" s="4">
        <v>1933.2</v>
      </c>
    </row>
    <row r="461" spans="1:6" ht="12.75" customHeight="1" x14ac:dyDescent="0.2">
      <c r="A461" s="3" t="s">
        <v>920</v>
      </c>
      <c r="B461" s="3" t="s">
        <v>921</v>
      </c>
      <c r="C461" s="4">
        <v>104</v>
      </c>
      <c r="D461" s="4">
        <v>104</v>
      </c>
      <c r="E461" s="4">
        <v>0</v>
      </c>
      <c r="F461" s="4">
        <v>0</v>
      </c>
    </row>
    <row r="462" spans="1:6" ht="12.75" customHeight="1" x14ac:dyDescent="0.2">
      <c r="A462" s="3" t="s">
        <v>922</v>
      </c>
      <c r="B462" s="3" t="s">
        <v>923</v>
      </c>
      <c r="C462" s="4">
        <v>16367.5</v>
      </c>
      <c r="D462" s="4">
        <v>70094.039999999994</v>
      </c>
      <c r="E462" s="4">
        <v>56311.839999999997</v>
      </c>
      <c r="F462" s="4">
        <v>2585.3000000000002</v>
      </c>
    </row>
    <row r="463" spans="1:6" ht="12.75" customHeight="1" x14ac:dyDescent="0.2">
      <c r="A463" s="3" t="s">
        <v>924</v>
      </c>
      <c r="B463" s="3" t="s">
        <v>925</v>
      </c>
      <c r="C463" s="4">
        <v>2492.6999999999998</v>
      </c>
      <c r="D463" s="4">
        <v>4281.7</v>
      </c>
      <c r="E463" s="4">
        <v>1789</v>
      </c>
      <c r="F463" s="4">
        <v>0</v>
      </c>
    </row>
    <row r="464" spans="1:6" ht="12.75" customHeight="1" x14ac:dyDescent="0.2">
      <c r="A464" s="3" t="s">
        <v>926</v>
      </c>
      <c r="B464" s="3" t="s">
        <v>927</v>
      </c>
      <c r="C464" s="4">
        <v>530</v>
      </c>
      <c r="D464" s="4">
        <v>530</v>
      </c>
      <c r="E464" s="4">
        <v>0</v>
      </c>
      <c r="F464" s="4">
        <v>0</v>
      </c>
    </row>
    <row r="465" spans="1:6" ht="12.75" customHeight="1" x14ac:dyDescent="0.2">
      <c r="A465" s="3" t="s">
        <v>928</v>
      </c>
      <c r="B465" s="3" t="s">
        <v>929</v>
      </c>
      <c r="C465" s="4">
        <v>400</v>
      </c>
      <c r="D465" s="4">
        <v>0</v>
      </c>
      <c r="E465" s="4">
        <v>0</v>
      </c>
      <c r="F465" s="4">
        <v>400</v>
      </c>
    </row>
    <row r="466" spans="1:6" ht="12.75" customHeight="1" x14ac:dyDescent="0.2">
      <c r="A466" s="3" t="s">
        <v>930</v>
      </c>
      <c r="B466" s="3" t="s">
        <v>931</v>
      </c>
      <c r="C466" s="4">
        <v>2100</v>
      </c>
      <c r="D466" s="4">
        <v>0</v>
      </c>
      <c r="E466" s="4">
        <v>0</v>
      </c>
      <c r="F466" s="4">
        <v>2100</v>
      </c>
    </row>
    <row r="467" spans="1:6" ht="12.75" customHeight="1" x14ac:dyDescent="0.2">
      <c r="A467" s="3" t="s">
        <v>932</v>
      </c>
      <c r="B467" s="3" t="s">
        <v>933</v>
      </c>
      <c r="C467" s="4">
        <v>4480.82</v>
      </c>
      <c r="D467" s="4">
        <v>8578.93</v>
      </c>
      <c r="E467" s="4">
        <v>4098.1099999999997</v>
      </c>
      <c r="F467" s="4">
        <v>0</v>
      </c>
    </row>
    <row r="468" spans="1:6" ht="12.75" customHeight="1" x14ac:dyDescent="0.2">
      <c r="A468" s="3" t="s">
        <v>934</v>
      </c>
      <c r="B468" s="3" t="s">
        <v>935</v>
      </c>
      <c r="C468" s="4">
        <v>0</v>
      </c>
      <c r="D468" s="4">
        <v>33100.51</v>
      </c>
      <c r="E468" s="4">
        <v>33100.51</v>
      </c>
      <c r="F468" s="4">
        <v>0</v>
      </c>
    </row>
    <row r="469" spans="1:6" ht="12.75" customHeight="1" x14ac:dyDescent="0.2">
      <c r="A469" s="3" t="s">
        <v>936</v>
      </c>
      <c r="B469" s="3" t="s">
        <v>937</v>
      </c>
      <c r="C469" s="4">
        <v>1295</v>
      </c>
      <c r="D469" s="4">
        <v>1295</v>
      </c>
      <c r="E469" s="4">
        <v>0</v>
      </c>
      <c r="F469" s="4">
        <v>0</v>
      </c>
    </row>
    <row r="470" spans="1:6" ht="12.75" customHeight="1" x14ac:dyDescent="0.2">
      <c r="A470" s="3" t="s">
        <v>938</v>
      </c>
      <c r="B470" s="3" t="s">
        <v>939</v>
      </c>
      <c r="C470" s="4">
        <v>207.5</v>
      </c>
      <c r="D470" s="4">
        <v>0</v>
      </c>
      <c r="E470" s="4">
        <v>0</v>
      </c>
      <c r="F470" s="4">
        <v>207.5</v>
      </c>
    </row>
    <row r="471" spans="1:6" ht="12.75" customHeight="1" x14ac:dyDescent="0.2">
      <c r="A471" s="3" t="s">
        <v>940</v>
      </c>
      <c r="B471" s="3" t="s">
        <v>941</v>
      </c>
      <c r="C471" s="4">
        <v>0</v>
      </c>
      <c r="D471" s="4">
        <v>25</v>
      </c>
      <c r="E471" s="4">
        <v>25</v>
      </c>
      <c r="F471" s="4">
        <v>0</v>
      </c>
    </row>
    <row r="472" spans="1:6" ht="12.75" customHeight="1" x14ac:dyDescent="0.2">
      <c r="A472" s="3" t="s">
        <v>942</v>
      </c>
      <c r="B472" s="3" t="s">
        <v>943</v>
      </c>
      <c r="C472" s="4">
        <v>0</v>
      </c>
      <c r="D472" s="4">
        <v>1741.8</v>
      </c>
      <c r="E472" s="4">
        <v>1741.8</v>
      </c>
      <c r="F472" s="4">
        <v>0</v>
      </c>
    </row>
    <row r="473" spans="1:6" ht="12.75" customHeight="1" x14ac:dyDescent="0.2">
      <c r="A473" s="3" t="s">
        <v>944</v>
      </c>
      <c r="B473" s="3" t="s">
        <v>945</v>
      </c>
      <c r="C473" s="4">
        <v>1080</v>
      </c>
      <c r="D473" s="4">
        <v>1080</v>
      </c>
      <c r="E473" s="4">
        <v>0</v>
      </c>
      <c r="F473" s="4">
        <v>0</v>
      </c>
    </row>
    <row r="474" spans="1:6" ht="12.75" customHeight="1" x14ac:dyDescent="0.2">
      <c r="A474" s="3" t="s">
        <v>946</v>
      </c>
      <c r="B474" s="3" t="s">
        <v>947</v>
      </c>
      <c r="C474" s="4">
        <v>0</v>
      </c>
      <c r="D474" s="4">
        <v>14174.24</v>
      </c>
      <c r="E474" s="4">
        <v>16755.990000000002</v>
      </c>
      <c r="F474" s="4">
        <v>2581.75</v>
      </c>
    </row>
    <row r="475" spans="1:6" ht="12.75" customHeight="1" x14ac:dyDescent="0.2">
      <c r="A475" s="3" t="s">
        <v>948</v>
      </c>
      <c r="B475" s="3" t="s">
        <v>949</v>
      </c>
      <c r="C475" s="4">
        <v>0</v>
      </c>
      <c r="D475" s="4">
        <v>2080</v>
      </c>
      <c r="E475" s="4">
        <v>2080</v>
      </c>
      <c r="F475" s="4">
        <v>0</v>
      </c>
    </row>
    <row r="476" spans="1:6" ht="12.75" customHeight="1" x14ac:dyDescent="0.2">
      <c r="A476" s="3" t="s">
        <v>950</v>
      </c>
      <c r="B476" s="3" t="s">
        <v>951</v>
      </c>
      <c r="C476" s="4">
        <v>269.5</v>
      </c>
      <c r="D476" s="4">
        <v>0</v>
      </c>
      <c r="E476" s="4">
        <v>0</v>
      </c>
      <c r="F476" s="4">
        <v>269.5</v>
      </c>
    </row>
    <row r="477" spans="1:6" ht="12.75" customHeight="1" x14ac:dyDescent="0.2">
      <c r="A477" s="3" t="s">
        <v>952</v>
      </c>
      <c r="B477" s="3" t="s">
        <v>953</v>
      </c>
      <c r="C477" s="4">
        <v>4194.8100000000004</v>
      </c>
      <c r="D477" s="4">
        <v>17071.91</v>
      </c>
      <c r="E477" s="4">
        <v>12877.1</v>
      </c>
      <c r="F477" s="4">
        <v>0</v>
      </c>
    </row>
    <row r="478" spans="1:6" ht="12.75" customHeight="1" x14ac:dyDescent="0.2">
      <c r="A478" s="3" t="s">
        <v>954</v>
      </c>
      <c r="B478" s="3" t="s">
        <v>955</v>
      </c>
      <c r="C478" s="4">
        <v>2034.6</v>
      </c>
      <c r="D478" s="4">
        <v>2034.6</v>
      </c>
      <c r="E478" s="4">
        <v>0</v>
      </c>
      <c r="F478" s="4">
        <v>0</v>
      </c>
    </row>
    <row r="479" spans="1:6" ht="12.75" customHeight="1" x14ac:dyDescent="0.2">
      <c r="A479" s="3" t="s">
        <v>956</v>
      </c>
      <c r="B479" s="3" t="s">
        <v>957</v>
      </c>
      <c r="C479" s="4">
        <v>16876.93</v>
      </c>
      <c r="D479" s="4">
        <v>19948.25</v>
      </c>
      <c r="E479" s="4">
        <v>3071.32</v>
      </c>
      <c r="F479" s="4">
        <v>0</v>
      </c>
    </row>
    <row r="480" spans="1:6" ht="12.75" customHeight="1" x14ac:dyDescent="0.2">
      <c r="A480" s="3" t="s">
        <v>958</v>
      </c>
      <c r="B480" s="3" t="s">
        <v>959</v>
      </c>
      <c r="C480" s="4">
        <v>1921.55</v>
      </c>
      <c r="D480" s="4">
        <v>0</v>
      </c>
      <c r="E480" s="4">
        <v>0</v>
      </c>
      <c r="F480" s="4">
        <v>1921.55</v>
      </c>
    </row>
    <row r="481" spans="1:6" ht="12.75" customHeight="1" x14ac:dyDescent="0.2">
      <c r="A481" s="3" t="s">
        <v>960</v>
      </c>
      <c r="B481" s="3" t="s">
        <v>961</v>
      </c>
      <c r="C481" s="4">
        <v>0</v>
      </c>
      <c r="D481" s="4">
        <v>1104</v>
      </c>
      <c r="E481" s="4">
        <v>1104</v>
      </c>
      <c r="F481" s="4">
        <v>0</v>
      </c>
    </row>
    <row r="482" spans="1:6" ht="12.75" customHeight="1" x14ac:dyDescent="0.2">
      <c r="A482" s="3" t="s">
        <v>962</v>
      </c>
      <c r="B482" s="3" t="s">
        <v>963</v>
      </c>
      <c r="C482" s="4">
        <v>0</v>
      </c>
      <c r="D482" s="4">
        <v>401.99</v>
      </c>
      <c r="E482" s="4">
        <v>401.99</v>
      </c>
      <c r="F482" s="4">
        <v>0</v>
      </c>
    </row>
    <row r="483" spans="1:6" ht="12.75" customHeight="1" x14ac:dyDescent="0.2">
      <c r="A483" s="3" t="s">
        <v>964</v>
      </c>
      <c r="B483" s="3" t="s">
        <v>965</v>
      </c>
      <c r="C483" s="4">
        <v>0</v>
      </c>
      <c r="D483" s="4">
        <v>6758</v>
      </c>
      <c r="E483" s="4">
        <v>6758</v>
      </c>
      <c r="F483" s="4">
        <v>0</v>
      </c>
    </row>
    <row r="484" spans="1:6" ht="12.75" customHeight="1" x14ac:dyDescent="0.2">
      <c r="A484" s="3" t="s">
        <v>966</v>
      </c>
      <c r="B484" s="3" t="s">
        <v>967</v>
      </c>
      <c r="C484" s="4">
        <v>0</v>
      </c>
      <c r="D484" s="4">
        <v>4105.5</v>
      </c>
      <c r="E484" s="4">
        <v>4105.5</v>
      </c>
      <c r="F484" s="4">
        <v>0</v>
      </c>
    </row>
    <row r="485" spans="1:6" ht="12.75" customHeight="1" x14ac:dyDescent="0.2">
      <c r="A485" s="3" t="s">
        <v>968</v>
      </c>
      <c r="B485" s="3" t="s">
        <v>969</v>
      </c>
      <c r="C485" s="4">
        <v>-665</v>
      </c>
      <c r="D485" s="4">
        <v>0</v>
      </c>
      <c r="E485" s="4">
        <v>0</v>
      </c>
      <c r="F485" s="4">
        <v>-665</v>
      </c>
    </row>
    <row r="486" spans="1:6" ht="12.75" customHeight="1" x14ac:dyDescent="0.2">
      <c r="A486" s="3" t="s">
        <v>970</v>
      </c>
      <c r="B486" s="3" t="s">
        <v>971</v>
      </c>
      <c r="C486" s="4">
        <v>811.8</v>
      </c>
      <c r="D486" s="4">
        <v>1172.68</v>
      </c>
      <c r="E486" s="4">
        <v>360.88</v>
      </c>
      <c r="F486" s="4">
        <v>0</v>
      </c>
    </row>
    <row r="487" spans="1:6" ht="12.75" customHeight="1" x14ac:dyDescent="0.2">
      <c r="A487" s="3" t="s">
        <v>972</v>
      </c>
      <c r="B487" s="3" t="s">
        <v>973</v>
      </c>
      <c r="C487" s="4">
        <v>0</v>
      </c>
      <c r="D487" s="4">
        <v>6564.24</v>
      </c>
      <c r="E487" s="4">
        <v>6564.24</v>
      </c>
      <c r="F487" s="4">
        <v>0</v>
      </c>
    </row>
    <row r="488" spans="1:6" ht="12.75" customHeight="1" x14ac:dyDescent="0.2">
      <c r="A488" s="3" t="s">
        <v>974</v>
      </c>
      <c r="B488" s="3" t="s">
        <v>975</v>
      </c>
      <c r="C488" s="4">
        <v>15460.87</v>
      </c>
      <c r="D488" s="4">
        <v>15460.87</v>
      </c>
      <c r="E488" s="4">
        <v>0</v>
      </c>
      <c r="F488" s="4">
        <v>0</v>
      </c>
    </row>
    <row r="489" spans="1:6" ht="12.75" customHeight="1" x14ac:dyDescent="0.2">
      <c r="A489" s="3" t="s">
        <v>976</v>
      </c>
      <c r="B489" s="3" t="s">
        <v>977</v>
      </c>
      <c r="C489" s="4">
        <v>0</v>
      </c>
      <c r="D489" s="4">
        <v>170</v>
      </c>
      <c r="E489" s="4">
        <v>170</v>
      </c>
      <c r="F489" s="4">
        <v>0</v>
      </c>
    </row>
    <row r="490" spans="1:6" ht="12.75" customHeight="1" x14ac:dyDescent="0.2">
      <c r="A490" s="3" t="s">
        <v>978</v>
      </c>
      <c r="B490" s="3" t="s">
        <v>979</v>
      </c>
      <c r="C490" s="4">
        <v>0</v>
      </c>
      <c r="D490" s="4">
        <v>1675</v>
      </c>
      <c r="E490" s="4">
        <v>1675</v>
      </c>
      <c r="F490" s="4">
        <v>0</v>
      </c>
    </row>
    <row r="491" spans="1:6" ht="12.75" customHeight="1" x14ac:dyDescent="0.2">
      <c r="A491" s="3" t="s">
        <v>980</v>
      </c>
      <c r="B491" s="3" t="s">
        <v>981</v>
      </c>
      <c r="C491" s="4">
        <v>0</v>
      </c>
      <c r="D491" s="4">
        <v>1079.56</v>
      </c>
      <c r="E491" s="4">
        <v>1079.56</v>
      </c>
      <c r="F491" s="4">
        <v>0</v>
      </c>
    </row>
    <row r="492" spans="1:6" ht="12.75" customHeight="1" x14ac:dyDescent="0.2">
      <c r="A492" s="3" t="s">
        <v>982</v>
      </c>
      <c r="B492" s="3" t="s">
        <v>983</v>
      </c>
      <c r="C492" s="4">
        <v>1062</v>
      </c>
      <c r="D492" s="4">
        <v>1062</v>
      </c>
      <c r="E492" s="4">
        <v>0</v>
      </c>
      <c r="F492" s="4">
        <v>0</v>
      </c>
    </row>
    <row r="493" spans="1:6" ht="12.75" customHeight="1" x14ac:dyDescent="0.2">
      <c r="A493" s="3" t="s">
        <v>984</v>
      </c>
      <c r="B493" s="3" t="s">
        <v>985</v>
      </c>
      <c r="C493" s="4">
        <v>0</v>
      </c>
      <c r="D493" s="4">
        <v>420</v>
      </c>
      <c r="E493" s="4">
        <v>420</v>
      </c>
      <c r="F493" s="4">
        <v>0</v>
      </c>
    </row>
    <row r="494" spans="1:6" ht="12.75" customHeight="1" x14ac:dyDescent="0.2">
      <c r="A494" s="3" t="s">
        <v>986</v>
      </c>
      <c r="B494" s="3" t="s">
        <v>987</v>
      </c>
      <c r="C494" s="4">
        <v>377</v>
      </c>
      <c r="D494" s="4">
        <v>259</v>
      </c>
      <c r="E494" s="4">
        <v>259</v>
      </c>
      <c r="F494" s="4">
        <v>377</v>
      </c>
    </row>
    <row r="495" spans="1:6" ht="12.75" customHeight="1" x14ac:dyDescent="0.2">
      <c r="A495" s="3" t="s">
        <v>988</v>
      </c>
      <c r="B495" s="3" t="s">
        <v>989</v>
      </c>
      <c r="C495" s="4">
        <v>0</v>
      </c>
      <c r="D495" s="4">
        <v>750</v>
      </c>
      <c r="E495" s="4">
        <v>750</v>
      </c>
      <c r="F495" s="4">
        <v>0</v>
      </c>
    </row>
    <row r="496" spans="1:6" ht="12.75" customHeight="1" x14ac:dyDescent="0.2">
      <c r="A496" s="3" t="s">
        <v>990</v>
      </c>
      <c r="B496" s="3" t="s">
        <v>991</v>
      </c>
      <c r="C496" s="4">
        <v>0</v>
      </c>
      <c r="D496" s="4">
        <v>100</v>
      </c>
      <c r="E496" s="4">
        <v>100</v>
      </c>
      <c r="F496" s="4">
        <v>0</v>
      </c>
    </row>
    <row r="497" spans="1:6" ht="12.75" customHeight="1" x14ac:dyDescent="0.2">
      <c r="A497" s="3" t="s">
        <v>992</v>
      </c>
      <c r="B497" s="3" t="s">
        <v>993</v>
      </c>
      <c r="C497" s="4">
        <v>1855</v>
      </c>
      <c r="D497" s="4">
        <v>0</v>
      </c>
      <c r="E497" s="4">
        <v>0</v>
      </c>
      <c r="F497" s="4">
        <v>1855</v>
      </c>
    </row>
    <row r="498" spans="1:6" ht="12.75" customHeight="1" x14ac:dyDescent="0.2">
      <c r="A498" s="3" t="s">
        <v>994</v>
      </c>
      <c r="B498" s="3" t="s">
        <v>995</v>
      </c>
      <c r="C498" s="4">
        <v>789.07</v>
      </c>
      <c r="D498" s="4">
        <v>0</v>
      </c>
      <c r="E498" s="4">
        <v>0</v>
      </c>
      <c r="F498" s="4">
        <v>789.07</v>
      </c>
    </row>
    <row r="499" spans="1:6" ht="12.75" customHeight="1" x14ac:dyDescent="0.2">
      <c r="A499" s="3" t="s">
        <v>996</v>
      </c>
      <c r="B499" s="3" t="s">
        <v>997</v>
      </c>
      <c r="C499" s="4">
        <v>426</v>
      </c>
      <c r="D499" s="4">
        <v>2353.16</v>
      </c>
      <c r="E499" s="4">
        <v>2353.16</v>
      </c>
      <c r="F499" s="4">
        <v>426</v>
      </c>
    </row>
    <row r="500" spans="1:6" ht="12.75" customHeight="1" x14ac:dyDescent="0.2">
      <c r="A500" s="3" t="s">
        <v>998</v>
      </c>
      <c r="B500" s="3" t="s">
        <v>999</v>
      </c>
      <c r="C500" s="4">
        <v>3518.2</v>
      </c>
      <c r="D500" s="4">
        <v>4418.2</v>
      </c>
      <c r="E500" s="4">
        <v>2412</v>
      </c>
      <c r="F500" s="4">
        <v>1512</v>
      </c>
    </row>
    <row r="501" spans="1:6" ht="12.75" customHeight="1" x14ac:dyDescent="0.2">
      <c r="A501" s="3" t="s">
        <v>1000</v>
      </c>
      <c r="B501" s="3" t="s">
        <v>1001</v>
      </c>
      <c r="C501" s="4">
        <v>0</v>
      </c>
      <c r="D501" s="4">
        <v>1700</v>
      </c>
      <c r="E501" s="4">
        <v>1700</v>
      </c>
      <c r="F501" s="4">
        <v>0</v>
      </c>
    </row>
    <row r="502" spans="1:6" ht="12.75" customHeight="1" x14ac:dyDescent="0.2">
      <c r="A502" s="3" t="s">
        <v>1002</v>
      </c>
      <c r="B502" s="3" t="s">
        <v>1003</v>
      </c>
      <c r="C502" s="4">
        <v>0</v>
      </c>
      <c r="D502" s="4">
        <v>15852.52</v>
      </c>
      <c r="E502" s="4">
        <v>15852.52</v>
      </c>
      <c r="F502" s="4">
        <v>0</v>
      </c>
    </row>
    <row r="503" spans="1:6" ht="12.75" customHeight="1" x14ac:dyDescent="0.2">
      <c r="A503" s="3" t="s">
        <v>1004</v>
      </c>
      <c r="B503" s="3" t="s">
        <v>1005</v>
      </c>
      <c r="C503" s="4">
        <v>0</v>
      </c>
      <c r="D503" s="4">
        <v>350</v>
      </c>
      <c r="E503" s="4">
        <v>350</v>
      </c>
      <c r="F503" s="4">
        <v>0</v>
      </c>
    </row>
    <row r="504" spans="1:6" ht="12.75" customHeight="1" x14ac:dyDescent="0.2">
      <c r="A504" s="3" t="s">
        <v>1006</v>
      </c>
      <c r="B504" s="3" t="s">
        <v>1007</v>
      </c>
      <c r="C504" s="4">
        <v>0</v>
      </c>
      <c r="D504" s="4">
        <v>280</v>
      </c>
      <c r="E504" s="4">
        <v>280</v>
      </c>
      <c r="F504" s="4">
        <v>0</v>
      </c>
    </row>
    <row r="505" spans="1:6" ht="12.75" customHeight="1" x14ac:dyDescent="0.2">
      <c r="A505" s="3" t="s">
        <v>1008</v>
      </c>
      <c r="B505" s="3" t="s">
        <v>1009</v>
      </c>
      <c r="C505" s="4">
        <v>1885.4</v>
      </c>
      <c r="D505" s="4">
        <v>0</v>
      </c>
      <c r="E505" s="4">
        <v>0</v>
      </c>
      <c r="F505" s="4">
        <v>1885.4</v>
      </c>
    </row>
    <row r="506" spans="1:6" ht="12.75" customHeight="1" x14ac:dyDescent="0.2">
      <c r="A506" s="3" t="s">
        <v>1010</v>
      </c>
      <c r="B506" s="3" t="s">
        <v>1011</v>
      </c>
      <c r="C506" s="4">
        <v>2111.8000000000002</v>
      </c>
      <c r="D506" s="4">
        <v>29596.6</v>
      </c>
      <c r="E506" s="4">
        <v>27484.799999999999</v>
      </c>
      <c r="F506" s="4">
        <v>0</v>
      </c>
    </row>
    <row r="507" spans="1:6" ht="12.75" customHeight="1" x14ac:dyDescent="0.2">
      <c r="A507" s="3" t="s">
        <v>1012</v>
      </c>
      <c r="B507" s="3" t="s">
        <v>1013</v>
      </c>
      <c r="C507" s="4">
        <v>14598.04</v>
      </c>
      <c r="D507" s="4">
        <v>14287</v>
      </c>
      <c r="E507" s="4">
        <v>534.66</v>
      </c>
      <c r="F507" s="4">
        <v>845.7</v>
      </c>
    </row>
    <row r="508" spans="1:6" ht="12.75" customHeight="1" x14ac:dyDescent="0.2">
      <c r="A508" s="3" t="s">
        <v>1014</v>
      </c>
      <c r="B508" s="3" t="s">
        <v>1015</v>
      </c>
      <c r="C508" s="4">
        <v>0</v>
      </c>
      <c r="D508" s="4">
        <v>635.32000000000005</v>
      </c>
      <c r="E508" s="4">
        <v>635.32000000000005</v>
      </c>
      <c r="F508" s="4">
        <v>0</v>
      </c>
    </row>
    <row r="509" spans="1:6" ht="12.75" customHeight="1" x14ac:dyDescent="0.2">
      <c r="A509" s="3" t="s">
        <v>1016</v>
      </c>
      <c r="B509" s="3" t="s">
        <v>1017</v>
      </c>
      <c r="C509" s="4">
        <v>1615</v>
      </c>
      <c r="D509" s="4">
        <v>0</v>
      </c>
      <c r="E509" s="4">
        <v>0</v>
      </c>
      <c r="F509" s="4">
        <v>1615</v>
      </c>
    </row>
    <row r="510" spans="1:6" ht="12.75" customHeight="1" x14ac:dyDescent="0.2">
      <c r="A510" s="3" t="s">
        <v>1018</v>
      </c>
      <c r="B510" s="3" t="s">
        <v>1019</v>
      </c>
      <c r="C510" s="4">
        <v>4200</v>
      </c>
      <c r="D510" s="4">
        <v>0</v>
      </c>
      <c r="E510" s="4">
        <v>0</v>
      </c>
      <c r="F510" s="4">
        <v>4200</v>
      </c>
    </row>
    <row r="511" spans="1:6" ht="12.75" customHeight="1" x14ac:dyDescent="0.2">
      <c r="A511" s="3" t="s">
        <v>1020</v>
      </c>
      <c r="B511" s="3" t="s">
        <v>1021</v>
      </c>
      <c r="C511" s="4">
        <v>0</v>
      </c>
      <c r="D511" s="4">
        <v>913.31</v>
      </c>
      <c r="E511" s="4">
        <v>913.31</v>
      </c>
      <c r="F511" s="4">
        <v>0</v>
      </c>
    </row>
    <row r="512" spans="1:6" ht="12.75" customHeight="1" x14ac:dyDescent="0.2">
      <c r="A512" s="3" t="s">
        <v>1022</v>
      </c>
      <c r="B512" s="3" t="s">
        <v>1023</v>
      </c>
      <c r="C512" s="4">
        <v>3321.3</v>
      </c>
      <c r="D512" s="4">
        <v>43222.2</v>
      </c>
      <c r="E512" s="4">
        <v>39900.9</v>
      </c>
      <c r="F512" s="4">
        <v>0</v>
      </c>
    </row>
    <row r="513" spans="1:6" ht="12.75" customHeight="1" x14ac:dyDescent="0.2">
      <c r="A513" s="3" t="s">
        <v>1024</v>
      </c>
      <c r="B513" s="3" t="s">
        <v>1025</v>
      </c>
      <c r="C513" s="4">
        <v>0</v>
      </c>
      <c r="D513" s="4">
        <v>54.8</v>
      </c>
      <c r="E513" s="4">
        <v>54.8</v>
      </c>
      <c r="F513" s="4">
        <v>0</v>
      </c>
    </row>
    <row r="514" spans="1:6" ht="12.75" customHeight="1" x14ac:dyDescent="0.2">
      <c r="A514" s="3" t="s">
        <v>1026</v>
      </c>
      <c r="B514" s="3" t="s">
        <v>1027</v>
      </c>
      <c r="C514" s="4">
        <v>0</v>
      </c>
      <c r="D514" s="4">
        <v>46.78</v>
      </c>
      <c r="E514" s="4">
        <v>46.78</v>
      </c>
      <c r="F514" s="4">
        <v>0</v>
      </c>
    </row>
    <row r="515" spans="1:6" ht="12.75" customHeight="1" x14ac:dyDescent="0.2">
      <c r="A515" s="3" t="s">
        <v>1028</v>
      </c>
      <c r="B515" s="3" t="s">
        <v>1029</v>
      </c>
      <c r="C515" s="4">
        <v>0</v>
      </c>
      <c r="D515" s="4">
        <v>365</v>
      </c>
      <c r="E515" s="4">
        <v>365</v>
      </c>
      <c r="F515" s="4">
        <v>0</v>
      </c>
    </row>
    <row r="516" spans="1:6" ht="12.75" customHeight="1" x14ac:dyDescent="0.2">
      <c r="A516" s="3" t="s">
        <v>1030</v>
      </c>
      <c r="B516" s="3" t="s">
        <v>1031</v>
      </c>
      <c r="C516" s="4">
        <v>3021.01</v>
      </c>
      <c r="D516" s="4">
        <v>16368.25</v>
      </c>
      <c r="E516" s="4">
        <v>13347.24</v>
      </c>
      <c r="F516" s="4">
        <v>0</v>
      </c>
    </row>
    <row r="517" spans="1:6" ht="12.75" customHeight="1" x14ac:dyDescent="0.2">
      <c r="A517" s="3" t="s">
        <v>1032</v>
      </c>
      <c r="B517" s="3" t="s">
        <v>1033</v>
      </c>
      <c r="C517" s="4">
        <v>600</v>
      </c>
      <c r="D517" s="4">
        <v>3904.68</v>
      </c>
      <c r="E517" s="4">
        <v>3604.68</v>
      </c>
      <c r="F517" s="4">
        <v>300</v>
      </c>
    </row>
    <row r="518" spans="1:6" ht="12.75" customHeight="1" x14ac:dyDescent="0.2">
      <c r="A518" s="3" t="s">
        <v>1034</v>
      </c>
      <c r="B518" s="3" t="s">
        <v>1035</v>
      </c>
      <c r="C518" s="4">
        <v>10640</v>
      </c>
      <c r="D518" s="4">
        <v>160612.13</v>
      </c>
      <c r="E518" s="4">
        <v>154904.13</v>
      </c>
      <c r="F518" s="4">
        <v>4932</v>
      </c>
    </row>
    <row r="519" spans="1:6" ht="12.75" customHeight="1" x14ac:dyDescent="0.2">
      <c r="A519" s="3" t="s">
        <v>1036</v>
      </c>
      <c r="B519" s="3" t="s">
        <v>1037</v>
      </c>
      <c r="C519" s="4">
        <v>0</v>
      </c>
      <c r="D519" s="4">
        <v>3954.43</v>
      </c>
      <c r="E519" s="4">
        <v>3954.43</v>
      </c>
      <c r="F519" s="4">
        <v>0</v>
      </c>
    </row>
    <row r="520" spans="1:6" ht="12.75" customHeight="1" x14ac:dyDescent="0.2">
      <c r="A520" s="3" t="s">
        <v>1038</v>
      </c>
      <c r="B520" s="3" t="s">
        <v>1039</v>
      </c>
      <c r="C520" s="4">
        <v>0</v>
      </c>
      <c r="D520" s="4">
        <v>77902.81</v>
      </c>
      <c r="E520" s="4">
        <v>79273.47</v>
      </c>
      <c r="F520" s="4">
        <v>1370.66</v>
      </c>
    </row>
    <row r="521" spans="1:6" ht="12.75" customHeight="1" x14ac:dyDescent="0.2">
      <c r="A521" s="3" t="s">
        <v>1040</v>
      </c>
      <c r="B521" s="3" t="s">
        <v>1041</v>
      </c>
      <c r="C521" s="4">
        <v>644</v>
      </c>
      <c r="D521" s="4">
        <v>0</v>
      </c>
      <c r="E521" s="4">
        <v>0</v>
      </c>
      <c r="F521" s="4">
        <v>644</v>
      </c>
    </row>
    <row r="522" spans="1:6" ht="12.75" customHeight="1" x14ac:dyDescent="0.2">
      <c r="A522" s="3" t="s">
        <v>1042</v>
      </c>
      <c r="B522" s="3" t="s">
        <v>1043</v>
      </c>
      <c r="C522" s="4">
        <v>4324.2</v>
      </c>
      <c r="D522" s="4">
        <v>4324.2</v>
      </c>
      <c r="E522" s="4">
        <v>0</v>
      </c>
      <c r="F522" s="4">
        <v>0</v>
      </c>
    </row>
    <row r="523" spans="1:6" ht="12.75" customHeight="1" x14ac:dyDescent="0.2">
      <c r="A523" s="3" t="s">
        <v>1044</v>
      </c>
      <c r="B523" s="3" t="s">
        <v>1045</v>
      </c>
      <c r="C523" s="4">
        <v>720</v>
      </c>
      <c r="D523" s="4">
        <v>0</v>
      </c>
      <c r="E523" s="4">
        <v>0</v>
      </c>
      <c r="F523" s="4">
        <v>720</v>
      </c>
    </row>
    <row r="524" spans="1:6" ht="12.75" customHeight="1" x14ac:dyDescent="0.2">
      <c r="A524" s="3" t="s">
        <v>1046</v>
      </c>
      <c r="B524" s="3" t="s">
        <v>1047</v>
      </c>
      <c r="C524" s="4">
        <v>204</v>
      </c>
      <c r="D524" s="4">
        <v>0</v>
      </c>
      <c r="E524" s="4">
        <v>0</v>
      </c>
      <c r="F524" s="4">
        <v>204</v>
      </c>
    </row>
    <row r="525" spans="1:6" ht="12.75" customHeight="1" x14ac:dyDescent="0.2">
      <c r="A525" s="3" t="s">
        <v>1048</v>
      </c>
      <c r="B525" s="3" t="s">
        <v>1049</v>
      </c>
      <c r="C525" s="4">
        <v>1020</v>
      </c>
      <c r="D525" s="4">
        <v>890</v>
      </c>
      <c r="E525" s="4">
        <v>380</v>
      </c>
      <c r="F525" s="4">
        <v>510</v>
      </c>
    </row>
    <row r="526" spans="1:6" ht="12.75" customHeight="1" x14ac:dyDescent="0.2">
      <c r="A526" s="3" t="s">
        <v>1050</v>
      </c>
      <c r="B526" s="3" t="s">
        <v>1051</v>
      </c>
      <c r="C526" s="4">
        <v>8000</v>
      </c>
      <c r="D526" s="4">
        <v>12283.64</v>
      </c>
      <c r="E526" s="4">
        <v>4283.6400000000003</v>
      </c>
      <c r="F526" s="4">
        <v>0</v>
      </c>
    </row>
    <row r="527" spans="1:6" ht="12.75" customHeight="1" x14ac:dyDescent="0.2">
      <c r="A527" s="3" t="s">
        <v>1052</v>
      </c>
      <c r="B527" s="3" t="s">
        <v>1053</v>
      </c>
      <c r="C527" s="4">
        <v>2748</v>
      </c>
      <c r="D527" s="4">
        <v>2748</v>
      </c>
      <c r="E527" s="4">
        <v>0</v>
      </c>
      <c r="F527" s="4">
        <v>0</v>
      </c>
    </row>
    <row r="528" spans="1:6" ht="12.75" customHeight="1" x14ac:dyDescent="0.2">
      <c r="A528" s="3" t="s">
        <v>1054</v>
      </c>
      <c r="B528" s="3" t="s">
        <v>1055</v>
      </c>
      <c r="C528" s="4">
        <v>0</v>
      </c>
      <c r="D528" s="4">
        <v>420</v>
      </c>
      <c r="E528" s="4">
        <v>420</v>
      </c>
      <c r="F528" s="4">
        <v>0</v>
      </c>
    </row>
    <row r="529" spans="1:6" ht="12.75" customHeight="1" x14ac:dyDescent="0.2">
      <c r="A529" s="3" t="s">
        <v>1056</v>
      </c>
      <c r="B529" s="3" t="s">
        <v>1057</v>
      </c>
      <c r="C529" s="4">
        <v>100</v>
      </c>
      <c r="D529" s="4">
        <v>0</v>
      </c>
      <c r="E529" s="4">
        <v>0</v>
      </c>
      <c r="F529" s="4">
        <v>100</v>
      </c>
    </row>
    <row r="530" spans="1:6" ht="12.75" customHeight="1" x14ac:dyDescent="0.2">
      <c r="A530" s="3" t="s">
        <v>1058</v>
      </c>
      <c r="B530" s="3" t="s">
        <v>1059</v>
      </c>
      <c r="C530" s="4">
        <v>2660</v>
      </c>
      <c r="D530" s="4">
        <v>0</v>
      </c>
      <c r="E530" s="4">
        <v>0</v>
      </c>
      <c r="F530" s="4">
        <v>2660</v>
      </c>
    </row>
    <row r="531" spans="1:6" ht="12.75" customHeight="1" x14ac:dyDescent="0.2">
      <c r="A531" s="3" t="s">
        <v>1060</v>
      </c>
      <c r="B531" s="3" t="s">
        <v>1061</v>
      </c>
      <c r="C531" s="4">
        <v>0</v>
      </c>
      <c r="D531" s="4">
        <v>455.32</v>
      </c>
      <c r="E531" s="4">
        <v>455.32</v>
      </c>
      <c r="F531" s="4">
        <v>0</v>
      </c>
    </row>
    <row r="532" spans="1:6" ht="12.75" customHeight="1" x14ac:dyDescent="0.2">
      <c r="A532" s="3" t="s">
        <v>1062</v>
      </c>
      <c r="B532" s="3" t="s">
        <v>1063</v>
      </c>
      <c r="C532" s="4">
        <v>0</v>
      </c>
      <c r="D532" s="4">
        <v>300</v>
      </c>
      <c r="E532" s="4">
        <v>300</v>
      </c>
      <c r="F532" s="4">
        <v>0</v>
      </c>
    </row>
    <row r="533" spans="1:6" ht="12.75" customHeight="1" x14ac:dyDescent="0.2">
      <c r="A533" s="3" t="s">
        <v>1064</v>
      </c>
      <c r="B533" s="3" t="s">
        <v>1065</v>
      </c>
      <c r="C533" s="4">
        <v>0</v>
      </c>
      <c r="D533" s="4">
        <v>53</v>
      </c>
      <c r="E533" s="4">
        <v>53</v>
      </c>
      <c r="F533" s="4">
        <v>0</v>
      </c>
    </row>
    <row r="534" spans="1:6" ht="12.75" customHeight="1" x14ac:dyDescent="0.2">
      <c r="A534" s="3" t="s">
        <v>1066</v>
      </c>
      <c r="B534" s="3" t="s">
        <v>1067</v>
      </c>
      <c r="C534" s="4">
        <v>0</v>
      </c>
      <c r="D534" s="4">
        <v>8100</v>
      </c>
      <c r="E534" s="4">
        <v>8100</v>
      </c>
      <c r="F534" s="4">
        <v>0</v>
      </c>
    </row>
    <row r="535" spans="1:6" ht="12.75" customHeight="1" x14ac:dyDescent="0.2">
      <c r="A535" s="3" t="s">
        <v>1068</v>
      </c>
      <c r="B535" s="3" t="s">
        <v>1069</v>
      </c>
      <c r="C535" s="4">
        <v>0</v>
      </c>
      <c r="D535" s="4">
        <v>7605</v>
      </c>
      <c r="E535" s="4">
        <v>7605</v>
      </c>
      <c r="F535" s="4">
        <v>0</v>
      </c>
    </row>
    <row r="536" spans="1:6" ht="12.75" customHeight="1" x14ac:dyDescent="0.2">
      <c r="A536" s="3" t="s">
        <v>1070</v>
      </c>
      <c r="B536" s="3" t="s">
        <v>1071</v>
      </c>
      <c r="C536" s="4">
        <v>0</v>
      </c>
      <c r="D536" s="4">
        <v>4674</v>
      </c>
      <c r="E536" s="4">
        <v>4674</v>
      </c>
      <c r="F536" s="4">
        <v>0</v>
      </c>
    </row>
    <row r="537" spans="1:6" ht="12.75" customHeight="1" x14ac:dyDescent="0.2">
      <c r="A537" s="3" t="s">
        <v>1072</v>
      </c>
      <c r="B537" s="3" t="s">
        <v>1073</v>
      </c>
      <c r="C537" s="4">
        <v>431.71</v>
      </c>
      <c r="D537" s="4">
        <v>21830.36</v>
      </c>
      <c r="E537" s="4">
        <v>21398.65</v>
      </c>
      <c r="F537" s="4">
        <v>0</v>
      </c>
    </row>
    <row r="538" spans="1:6" ht="12.75" customHeight="1" x14ac:dyDescent="0.2">
      <c r="A538" s="3" t="s">
        <v>1074</v>
      </c>
      <c r="B538" s="3" t="s">
        <v>1075</v>
      </c>
      <c r="C538" s="4">
        <v>0</v>
      </c>
      <c r="D538" s="4">
        <v>5330.2</v>
      </c>
      <c r="E538" s="4">
        <v>5330.2</v>
      </c>
      <c r="F538" s="4">
        <v>0</v>
      </c>
    </row>
    <row r="539" spans="1:6" ht="12.75" customHeight="1" x14ac:dyDescent="0.2">
      <c r="A539" s="3" t="s">
        <v>1076</v>
      </c>
      <c r="B539" s="3" t="s">
        <v>1077</v>
      </c>
      <c r="C539" s="4">
        <v>0</v>
      </c>
      <c r="D539" s="4">
        <v>5673</v>
      </c>
      <c r="E539" s="4">
        <v>5673</v>
      </c>
      <c r="F539" s="4">
        <v>0</v>
      </c>
    </row>
    <row r="540" spans="1:6" ht="12.75" customHeight="1" x14ac:dyDescent="0.2">
      <c r="A540" s="3" t="s">
        <v>1078</v>
      </c>
      <c r="B540" s="3" t="s">
        <v>1079</v>
      </c>
      <c r="C540" s="4">
        <v>0</v>
      </c>
      <c r="D540" s="4">
        <v>798.14</v>
      </c>
      <c r="E540" s="4">
        <v>798.14</v>
      </c>
      <c r="F540" s="4">
        <v>0</v>
      </c>
    </row>
    <row r="541" spans="1:6" ht="12.75" customHeight="1" x14ac:dyDescent="0.2">
      <c r="A541" s="3" t="s">
        <v>1080</v>
      </c>
      <c r="B541" s="3" t="s">
        <v>1081</v>
      </c>
      <c r="C541" s="4">
        <v>0</v>
      </c>
      <c r="D541" s="4">
        <v>970</v>
      </c>
      <c r="E541" s="4">
        <v>970</v>
      </c>
      <c r="F541" s="4">
        <v>0</v>
      </c>
    </row>
    <row r="542" spans="1:6" ht="12.75" customHeight="1" x14ac:dyDescent="0.2">
      <c r="A542" s="3" t="s">
        <v>1082</v>
      </c>
      <c r="B542" s="3" t="s">
        <v>1083</v>
      </c>
      <c r="C542" s="4">
        <v>0</v>
      </c>
      <c r="D542" s="4">
        <v>1204.0999999999999</v>
      </c>
      <c r="E542" s="4">
        <v>1204.0999999999999</v>
      </c>
      <c r="F542" s="4">
        <v>0</v>
      </c>
    </row>
    <row r="543" spans="1:6" ht="12.75" customHeight="1" x14ac:dyDescent="0.2">
      <c r="A543" s="3" t="s">
        <v>1084</v>
      </c>
      <c r="B543" s="3" t="s">
        <v>1085</v>
      </c>
      <c r="C543" s="4">
        <v>0</v>
      </c>
      <c r="D543" s="4">
        <v>11325</v>
      </c>
      <c r="E543" s="4">
        <v>11325</v>
      </c>
      <c r="F543" s="4">
        <v>0</v>
      </c>
    </row>
    <row r="544" spans="1:6" ht="12.75" customHeight="1" x14ac:dyDescent="0.2">
      <c r="A544" s="3" t="s">
        <v>1086</v>
      </c>
      <c r="B544" s="3" t="s">
        <v>1087</v>
      </c>
      <c r="C544" s="4">
        <v>0</v>
      </c>
      <c r="D544" s="4">
        <v>240</v>
      </c>
      <c r="E544" s="4">
        <v>240</v>
      </c>
      <c r="F544" s="4">
        <v>0</v>
      </c>
    </row>
    <row r="545" spans="1:6" ht="12.75" customHeight="1" x14ac:dyDescent="0.2">
      <c r="A545" s="3" t="s">
        <v>1088</v>
      </c>
      <c r="B545" s="3" t="s">
        <v>1089</v>
      </c>
      <c r="C545" s="4">
        <v>0</v>
      </c>
      <c r="D545" s="4">
        <v>1400</v>
      </c>
      <c r="E545" s="4">
        <v>1400</v>
      </c>
      <c r="F545" s="4">
        <v>0</v>
      </c>
    </row>
    <row r="546" spans="1:6" ht="12.75" customHeight="1" x14ac:dyDescent="0.2">
      <c r="A546" s="3" t="s">
        <v>1090</v>
      </c>
      <c r="B546" s="3" t="s">
        <v>1091</v>
      </c>
      <c r="C546" s="4">
        <v>0</v>
      </c>
      <c r="D546" s="4">
        <v>8529</v>
      </c>
      <c r="E546" s="4">
        <v>8529</v>
      </c>
      <c r="F546" s="4">
        <v>0</v>
      </c>
    </row>
    <row r="547" spans="1:6" ht="12.75" customHeight="1" x14ac:dyDescent="0.2">
      <c r="A547" s="3" t="s">
        <v>1092</v>
      </c>
      <c r="B547" s="3" t="s">
        <v>1093</v>
      </c>
      <c r="C547" s="4">
        <v>0</v>
      </c>
      <c r="D547" s="4">
        <v>1120</v>
      </c>
      <c r="E547" s="4">
        <v>1120</v>
      </c>
      <c r="F547" s="4">
        <v>0</v>
      </c>
    </row>
    <row r="548" spans="1:6" ht="12.75" customHeight="1" x14ac:dyDescent="0.2">
      <c r="A548" s="3" t="s">
        <v>1094</v>
      </c>
      <c r="B548" s="3" t="s">
        <v>1095</v>
      </c>
      <c r="C548" s="4">
        <v>0</v>
      </c>
      <c r="D548" s="4">
        <v>415.21</v>
      </c>
      <c r="E548" s="4">
        <v>415.21</v>
      </c>
      <c r="F548" s="4">
        <v>0</v>
      </c>
    </row>
    <row r="549" spans="1:6" ht="12.75" customHeight="1" x14ac:dyDescent="0.2">
      <c r="A549" s="3" t="s">
        <v>1096</v>
      </c>
      <c r="B549" s="3" t="s">
        <v>1097</v>
      </c>
      <c r="C549" s="4">
        <v>0</v>
      </c>
      <c r="D549" s="4">
        <v>450</v>
      </c>
      <c r="E549" s="4">
        <v>450</v>
      </c>
      <c r="F549" s="4">
        <v>0</v>
      </c>
    </row>
    <row r="550" spans="1:6" ht="12.75" customHeight="1" x14ac:dyDescent="0.2">
      <c r="A550" s="3" t="s">
        <v>1098</v>
      </c>
      <c r="B550" s="3" t="s">
        <v>1099</v>
      </c>
      <c r="C550" s="4">
        <v>0</v>
      </c>
      <c r="D550" s="4">
        <v>790</v>
      </c>
      <c r="E550" s="4">
        <v>790</v>
      </c>
      <c r="F550" s="4">
        <v>0</v>
      </c>
    </row>
    <row r="551" spans="1:6" ht="12.75" customHeight="1" x14ac:dyDescent="0.2">
      <c r="A551" s="3" t="s">
        <v>1100</v>
      </c>
      <c r="B551" s="3" t="s">
        <v>1101</v>
      </c>
      <c r="C551" s="4">
        <v>0</v>
      </c>
      <c r="D551" s="4">
        <v>480</v>
      </c>
      <c r="E551" s="4">
        <v>480</v>
      </c>
      <c r="F551" s="4">
        <v>0</v>
      </c>
    </row>
    <row r="552" spans="1:6" ht="12.75" customHeight="1" x14ac:dyDescent="0.2">
      <c r="A552" s="3" t="s">
        <v>1102</v>
      </c>
      <c r="B552" s="3" t="s">
        <v>1103</v>
      </c>
      <c r="C552" s="4">
        <v>0</v>
      </c>
      <c r="D552" s="4">
        <v>0</v>
      </c>
      <c r="E552" s="4">
        <v>625</v>
      </c>
      <c r="F552" s="4">
        <v>625</v>
      </c>
    </row>
    <row r="553" spans="1:6" ht="12.75" customHeight="1" x14ac:dyDescent="0.2">
      <c r="A553" s="3" t="s">
        <v>1104</v>
      </c>
      <c r="B553" s="3" t="s">
        <v>1105</v>
      </c>
      <c r="C553" s="4">
        <v>0</v>
      </c>
      <c r="D553" s="4">
        <v>1788</v>
      </c>
      <c r="E553" s="4">
        <v>1788</v>
      </c>
      <c r="F553" s="4">
        <v>0</v>
      </c>
    </row>
    <row r="554" spans="1:6" ht="12.75" customHeight="1" x14ac:dyDescent="0.2">
      <c r="A554" s="3" t="s">
        <v>1106</v>
      </c>
      <c r="B554" s="3" t="s">
        <v>1107</v>
      </c>
      <c r="C554" s="4">
        <v>0</v>
      </c>
      <c r="D554" s="4">
        <v>16067.82</v>
      </c>
      <c r="E554" s="4">
        <v>19150.82</v>
      </c>
      <c r="F554" s="4">
        <v>3083</v>
      </c>
    </row>
    <row r="555" spans="1:6" ht="12.75" customHeight="1" x14ac:dyDescent="0.2">
      <c r="A555" s="3" t="s">
        <v>1108</v>
      </c>
      <c r="B555" s="3" t="s">
        <v>1109</v>
      </c>
      <c r="C555" s="4">
        <v>0</v>
      </c>
      <c r="D555" s="4">
        <v>13457.84</v>
      </c>
      <c r="E555" s="4">
        <v>13457.84</v>
      </c>
      <c r="F555" s="4">
        <v>0</v>
      </c>
    </row>
    <row r="556" spans="1:6" ht="12.75" customHeight="1" x14ac:dyDescent="0.2">
      <c r="A556" s="3" t="s">
        <v>1110</v>
      </c>
      <c r="B556" s="3" t="s">
        <v>1111</v>
      </c>
      <c r="C556" s="4">
        <v>0</v>
      </c>
      <c r="D556" s="4">
        <v>1316.27</v>
      </c>
      <c r="E556" s="4">
        <v>1316.27</v>
      </c>
      <c r="F556" s="4">
        <v>0</v>
      </c>
    </row>
    <row r="557" spans="1:6" ht="12.75" customHeight="1" x14ac:dyDescent="0.2">
      <c r="A557" s="3" t="s">
        <v>1112</v>
      </c>
      <c r="B557" s="3" t="s">
        <v>1113</v>
      </c>
      <c r="C557" s="4">
        <v>0</v>
      </c>
      <c r="D557" s="4">
        <v>4863.57</v>
      </c>
      <c r="E557" s="4">
        <v>4863.57</v>
      </c>
      <c r="F557" s="4">
        <v>0</v>
      </c>
    </row>
    <row r="558" spans="1:6" ht="12.75" customHeight="1" x14ac:dyDescent="0.2">
      <c r="A558" s="3" t="s">
        <v>1114</v>
      </c>
      <c r="B558" s="3" t="s">
        <v>1115</v>
      </c>
      <c r="C558" s="4">
        <v>0</v>
      </c>
      <c r="D558" s="4">
        <v>100</v>
      </c>
      <c r="E558" s="4">
        <v>100</v>
      </c>
      <c r="F558" s="4">
        <v>0</v>
      </c>
    </row>
    <row r="559" spans="1:6" ht="12.75" customHeight="1" x14ac:dyDescent="0.2">
      <c r="A559" s="3" t="s">
        <v>1116</v>
      </c>
      <c r="B559" s="3" t="s">
        <v>1117</v>
      </c>
      <c r="C559" s="4">
        <v>0</v>
      </c>
      <c r="D559" s="4">
        <v>0</v>
      </c>
      <c r="E559" s="4">
        <v>6.43</v>
      </c>
      <c r="F559" s="4">
        <v>6.43</v>
      </c>
    </row>
    <row r="560" spans="1:6" ht="12.75" customHeight="1" x14ac:dyDescent="0.2">
      <c r="A560" s="3" t="s">
        <v>1118</v>
      </c>
      <c r="B560" s="3" t="s">
        <v>1119</v>
      </c>
      <c r="C560" s="4">
        <v>0</v>
      </c>
      <c r="D560" s="4">
        <v>5058.1899999999996</v>
      </c>
      <c r="E560" s="4">
        <v>5058.1899999999996</v>
      </c>
      <c r="F560" s="4">
        <v>0</v>
      </c>
    </row>
    <row r="561" spans="1:6" ht="12.75" customHeight="1" x14ac:dyDescent="0.2">
      <c r="A561" s="3" t="s">
        <v>1120</v>
      </c>
      <c r="B561" s="3" t="s">
        <v>1121</v>
      </c>
      <c r="C561" s="4">
        <v>0</v>
      </c>
      <c r="D561" s="4">
        <v>2445.5</v>
      </c>
      <c r="E561" s="4">
        <v>2445.5</v>
      </c>
      <c r="F561" s="4">
        <v>0</v>
      </c>
    </row>
    <row r="562" spans="1:6" ht="12.75" customHeight="1" x14ac:dyDescent="0.2">
      <c r="A562" s="3" t="s">
        <v>1122</v>
      </c>
      <c r="B562" s="3" t="s">
        <v>1123</v>
      </c>
      <c r="C562" s="4">
        <v>0</v>
      </c>
      <c r="D562" s="4">
        <v>1733.46</v>
      </c>
      <c r="E562" s="4">
        <v>1733.46</v>
      </c>
      <c r="F562" s="4">
        <v>0</v>
      </c>
    </row>
    <row r="563" spans="1:6" ht="12.75" customHeight="1" x14ac:dyDescent="0.2">
      <c r="A563" s="3" t="s">
        <v>1124</v>
      </c>
      <c r="B563" s="3" t="s">
        <v>1125</v>
      </c>
      <c r="C563" s="4">
        <v>0</v>
      </c>
      <c r="D563" s="4">
        <v>2272</v>
      </c>
      <c r="E563" s="4">
        <v>2272</v>
      </c>
      <c r="F563" s="4">
        <v>0</v>
      </c>
    </row>
    <row r="564" spans="1:6" ht="12.75" customHeight="1" x14ac:dyDescent="0.2">
      <c r="A564" s="3" t="s">
        <v>1126</v>
      </c>
      <c r="B564" s="3" t="s">
        <v>1127</v>
      </c>
      <c r="C564" s="4">
        <v>0</v>
      </c>
      <c r="D564" s="4">
        <v>352.8</v>
      </c>
      <c r="E564" s="4">
        <v>352.8</v>
      </c>
      <c r="F564" s="4">
        <v>0</v>
      </c>
    </row>
    <row r="565" spans="1:6" ht="12.75" customHeight="1" x14ac:dyDescent="0.2">
      <c r="A565" s="3" t="s">
        <v>1128</v>
      </c>
      <c r="B565" s="3" t="s">
        <v>1129</v>
      </c>
      <c r="C565" s="4">
        <v>0</v>
      </c>
      <c r="D565" s="4">
        <v>54635.7</v>
      </c>
      <c r="E565" s="4">
        <v>57456.7</v>
      </c>
      <c r="F565" s="4">
        <v>2821</v>
      </c>
    </row>
    <row r="566" spans="1:6" ht="12.75" customHeight="1" x14ac:dyDescent="0.2">
      <c r="A566" s="3" t="s">
        <v>1130</v>
      </c>
      <c r="B566" s="3" t="s">
        <v>1131</v>
      </c>
      <c r="C566" s="4">
        <v>0</v>
      </c>
      <c r="D566" s="4">
        <v>1305</v>
      </c>
      <c r="E566" s="4">
        <v>1305</v>
      </c>
      <c r="F566" s="4">
        <v>0</v>
      </c>
    </row>
    <row r="567" spans="1:6" ht="12.75" customHeight="1" x14ac:dyDescent="0.2">
      <c r="A567" s="3" t="s">
        <v>1132</v>
      </c>
      <c r="B567" s="3" t="s">
        <v>1133</v>
      </c>
      <c r="C567" s="4">
        <v>0</v>
      </c>
      <c r="D567" s="4">
        <v>5827</v>
      </c>
      <c r="E567" s="4">
        <v>7220</v>
      </c>
      <c r="F567" s="4">
        <v>1393</v>
      </c>
    </row>
    <row r="568" spans="1:6" ht="12.75" customHeight="1" x14ac:dyDescent="0.2">
      <c r="A568" s="3" t="s">
        <v>1134</v>
      </c>
      <c r="B568" s="3" t="s">
        <v>1135</v>
      </c>
      <c r="C568" s="4">
        <v>0</v>
      </c>
      <c r="D568" s="4">
        <v>1200</v>
      </c>
      <c r="E568" s="4">
        <v>1200</v>
      </c>
      <c r="F568" s="4">
        <v>0</v>
      </c>
    </row>
    <row r="569" spans="1:6" ht="12.75" customHeight="1" x14ac:dyDescent="0.2">
      <c r="A569" s="3" t="s">
        <v>1136</v>
      </c>
      <c r="B569" s="3" t="s">
        <v>1137</v>
      </c>
      <c r="C569" s="4">
        <f>SUM(C570:C638)</f>
        <v>28937.409999999996</v>
      </c>
      <c r="D569" s="4">
        <f>SUM(D570:D638)</f>
        <v>40774.199999999997</v>
      </c>
      <c r="E569" s="4">
        <f>SUM(E570:E638)</f>
        <v>24890.47</v>
      </c>
      <c r="F569" s="4">
        <f>SUM(F570:F638)</f>
        <v>13053.68</v>
      </c>
    </row>
    <row r="570" spans="1:6" ht="12.75" customHeight="1" x14ac:dyDescent="0.2">
      <c r="A570" s="3" t="s">
        <v>1138</v>
      </c>
      <c r="B570" s="3" t="s">
        <v>1139</v>
      </c>
      <c r="C570" s="4">
        <v>74.150000000000006</v>
      </c>
      <c r="D570" s="4">
        <v>74.150000000000006</v>
      </c>
      <c r="E570" s="4">
        <v>0</v>
      </c>
      <c r="F570" s="4">
        <v>0</v>
      </c>
    </row>
    <row r="571" spans="1:6" ht="12.75" customHeight="1" x14ac:dyDescent="0.2">
      <c r="A571" s="3" t="s">
        <v>1140</v>
      </c>
      <c r="B571" s="3" t="s">
        <v>1141</v>
      </c>
      <c r="C571" s="4">
        <v>156.69999999999999</v>
      </c>
      <c r="D571" s="4">
        <v>156.69999999999999</v>
      </c>
      <c r="E571" s="4">
        <v>0</v>
      </c>
      <c r="F571" s="4">
        <v>0</v>
      </c>
    </row>
    <row r="572" spans="1:6" ht="12.75" customHeight="1" x14ac:dyDescent="0.2">
      <c r="A572" s="3" t="s">
        <v>1142</v>
      </c>
      <c r="B572" s="3" t="s">
        <v>1143</v>
      </c>
      <c r="C572" s="4">
        <v>385.47</v>
      </c>
      <c r="D572" s="4">
        <v>385.47</v>
      </c>
      <c r="E572" s="4">
        <v>0</v>
      </c>
      <c r="F572" s="4">
        <v>0</v>
      </c>
    </row>
    <row r="573" spans="1:6" ht="12.75" customHeight="1" x14ac:dyDescent="0.2">
      <c r="A573" s="3" t="s">
        <v>1144</v>
      </c>
      <c r="B573" s="3" t="s">
        <v>1145</v>
      </c>
      <c r="C573" s="4">
        <v>126.4</v>
      </c>
      <c r="D573" s="4">
        <v>126.4</v>
      </c>
      <c r="E573" s="4">
        <v>0</v>
      </c>
      <c r="F573" s="4">
        <v>0</v>
      </c>
    </row>
    <row r="574" spans="1:6" ht="12.75" customHeight="1" x14ac:dyDescent="0.2">
      <c r="A574" s="3" t="s">
        <v>1146</v>
      </c>
      <c r="B574" s="3" t="s">
        <v>1147</v>
      </c>
      <c r="C574" s="4">
        <v>1147.74</v>
      </c>
      <c r="D574" s="4">
        <v>7357.74</v>
      </c>
      <c r="E574" s="4">
        <v>6210</v>
      </c>
      <c r="F574" s="4">
        <v>0</v>
      </c>
    </row>
    <row r="575" spans="1:6" ht="12.75" customHeight="1" x14ac:dyDescent="0.2">
      <c r="A575" s="3" t="s">
        <v>1148</v>
      </c>
      <c r="B575" s="3" t="s">
        <v>1149</v>
      </c>
      <c r="C575" s="4">
        <v>1573.47</v>
      </c>
      <c r="D575" s="4">
        <v>3263.43</v>
      </c>
      <c r="E575" s="4">
        <v>1689.96</v>
      </c>
      <c r="F575" s="4">
        <v>0</v>
      </c>
    </row>
    <row r="576" spans="1:6" ht="12.75" customHeight="1" x14ac:dyDescent="0.2">
      <c r="A576" s="3" t="s">
        <v>1150</v>
      </c>
      <c r="B576" s="3" t="s">
        <v>1151</v>
      </c>
      <c r="C576" s="4">
        <v>94.56</v>
      </c>
      <c r="D576" s="4">
        <v>94.56</v>
      </c>
      <c r="E576" s="4">
        <v>0</v>
      </c>
      <c r="F576" s="4">
        <v>0</v>
      </c>
    </row>
    <row r="577" spans="1:6" ht="12.75" customHeight="1" x14ac:dyDescent="0.2">
      <c r="A577" s="3" t="s">
        <v>1152</v>
      </c>
      <c r="B577" s="3" t="s">
        <v>1153</v>
      </c>
      <c r="C577" s="4">
        <v>42</v>
      </c>
      <c r="D577" s="4">
        <v>456</v>
      </c>
      <c r="E577" s="4">
        <v>414</v>
      </c>
      <c r="F577" s="4">
        <v>0</v>
      </c>
    </row>
    <row r="578" spans="1:6" ht="12.75" customHeight="1" x14ac:dyDescent="0.2">
      <c r="A578" s="3" t="s">
        <v>1154</v>
      </c>
      <c r="B578" s="3" t="s">
        <v>1155</v>
      </c>
      <c r="C578" s="4">
        <v>68.569999999999993</v>
      </c>
      <c r="D578" s="4">
        <v>68.569999999999993</v>
      </c>
      <c r="E578" s="4">
        <v>0</v>
      </c>
      <c r="F578" s="4">
        <v>0</v>
      </c>
    </row>
    <row r="579" spans="1:6" ht="12.75" customHeight="1" x14ac:dyDescent="0.2">
      <c r="A579" s="3" t="s">
        <v>1156</v>
      </c>
      <c r="B579" s="3" t="s">
        <v>1157</v>
      </c>
      <c r="C579" s="4">
        <v>708.66</v>
      </c>
      <c r="D579" s="4">
        <v>708.66</v>
      </c>
      <c r="E579" s="4">
        <v>0</v>
      </c>
      <c r="F579" s="4">
        <v>0</v>
      </c>
    </row>
    <row r="580" spans="1:6" ht="12.75" customHeight="1" x14ac:dyDescent="0.2">
      <c r="A580" s="3" t="s">
        <v>1158</v>
      </c>
      <c r="B580" s="3" t="s">
        <v>1159</v>
      </c>
      <c r="C580" s="4">
        <v>406.01</v>
      </c>
      <c r="D580" s="4">
        <v>0</v>
      </c>
      <c r="E580" s="4">
        <v>0</v>
      </c>
      <c r="F580" s="4">
        <v>406.01</v>
      </c>
    </row>
    <row r="581" spans="1:6" ht="12.75" customHeight="1" x14ac:dyDescent="0.2">
      <c r="A581" s="3" t="s">
        <v>1160</v>
      </c>
      <c r="B581" s="3" t="s">
        <v>1161</v>
      </c>
      <c r="C581" s="4">
        <v>171.98</v>
      </c>
      <c r="D581" s="4">
        <v>171.98</v>
      </c>
      <c r="E581" s="4">
        <v>0</v>
      </c>
      <c r="F581" s="4">
        <v>0</v>
      </c>
    </row>
    <row r="582" spans="1:6" ht="12.75" customHeight="1" x14ac:dyDescent="0.2">
      <c r="A582" s="3" t="s">
        <v>1162</v>
      </c>
      <c r="B582" s="3" t="s">
        <v>1163</v>
      </c>
      <c r="C582" s="4">
        <v>0</v>
      </c>
      <c r="D582" s="4">
        <v>0</v>
      </c>
      <c r="E582" s="4">
        <v>1023.75</v>
      </c>
      <c r="F582" s="4">
        <v>1023.75</v>
      </c>
    </row>
    <row r="583" spans="1:6" ht="12.75" customHeight="1" x14ac:dyDescent="0.2">
      <c r="A583" s="3" t="s">
        <v>1164</v>
      </c>
      <c r="B583" s="3" t="s">
        <v>1165</v>
      </c>
      <c r="C583" s="4">
        <v>529.99</v>
      </c>
      <c r="D583" s="4">
        <v>90</v>
      </c>
      <c r="E583" s="4">
        <v>0</v>
      </c>
      <c r="F583" s="4">
        <v>439.99</v>
      </c>
    </row>
    <row r="584" spans="1:6" ht="12.75" customHeight="1" x14ac:dyDescent="0.2">
      <c r="A584" s="3" t="s">
        <v>1166</v>
      </c>
      <c r="B584" s="3" t="s">
        <v>1167</v>
      </c>
      <c r="C584" s="4">
        <v>284.3</v>
      </c>
      <c r="D584" s="4">
        <v>284.3</v>
      </c>
      <c r="E584" s="4">
        <v>0</v>
      </c>
      <c r="F584" s="4">
        <v>0</v>
      </c>
    </row>
    <row r="585" spans="1:6" ht="12.75" customHeight="1" x14ac:dyDescent="0.2">
      <c r="A585" s="3" t="s">
        <v>1168</v>
      </c>
      <c r="B585" s="3" t="s">
        <v>1169</v>
      </c>
      <c r="C585" s="4">
        <v>27</v>
      </c>
      <c r="D585" s="4">
        <v>27</v>
      </c>
      <c r="E585" s="4">
        <v>0</v>
      </c>
      <c r="F585" s="4">
        <v>0</v>
      </c>
    </row>
    <row r="586" spans="1:6" ht="12.75" customHeight="1" x14ac:dyDescent="0.2">
      <c r="A586" s="3" t="s">
        <v>1170</v>
      </c>
      <c r="B586" s="3" t="s">
        <v>1171</v>
      </c>
      <c r="C586" s="4">
        <v>55</v>
      </c>
      <c r="D586" s="4">
        <v>0</v>
      </c>
      <c r="E586" s="4">
        <v>0</v>
      </c>
      <c r="F586" s="4">
        <v>55</v>
      </c>
    </row>
    <row r="587" spans="1:6" ht="12.75" customHeight="1" x14ac:dyDescent="0.2">
      <c r="A587" s="3" t="s">
        <v>1172</v>
      </c>
      <c r="B587" s="3" t="s">
        <v>1173</v>
      </c>
      <c r="C587" s="4">
        <v>499.2</v>
      </c>
      <c r="D587" s="4">
        <v>499.2</v>
      </c>
      <c r="E587" s="4">
        <v>0</v>
      </c>
      <c r="F587" s="4">
        <v>0</v>
      </c>
    </row>
    <row r="588" spans="1:6" ht="12.75" customHeight="1" x14ac:dyDescent="0.2">
      <c r="A588" s="3" t="s">
        <v>1174</v>
      </c>
      <c r="B588" s="3" t="s">
        <v>1175</v>
      </c>
      <c r="C588" s="4">
        <v>272.5</v>
      </c>
      <c r="D588" s="4">
        <v>272.5</v>
      </c>
      <c r="E588" s="4">
        <v>0</v>
      </c>
      <c r="F588" s="4">
        <v>0</v>
      </c>
    </row>
    <row r="589" spans="1:6" ht="12.75" customHeight="1" x14ac:dyDescent="0.2">
      <c r="A589" s="3" t="s">
        <v>1176</v>
      </c>
      <c r="B589" s="3" t="s">
        <v>1177</v>
      </c>
      <c r="C589" s="4">
        <v>0</v>
      </c>
      <c r="D589" s="4">
        <v>102.4</v>
      </c>
      <c r="E589" s="4">
        <v>307.2</v>
      </c>
      <c r="F589" s="4">
        <v>204.8</v>
      </c>
    </row>
    <row r="590" spans="1:6" ht="12.75" customHeight="1" x14ac:dyDescent="0.2">
      <c r="A590" s="3" t="s">
        <v>1178</v>
      </c>
      <c r="B590" s="3" t="s">
        <v>1179</v>
      </c>
      <c r="C590" s="4">
        <v>151.19999999999999</v>
      </c>
      <c r="D590" s="4">
        <v>151.19999999999999</v>
      </c>
      <c r="E590" s="4">
        <v>0</v>
      </c>
      <c r="F590" s="4">
        <v>0</v>
      </c>
    </row>
    <row r="591" spans="1:6" ht="12.75" customHeight="1" x14ac:dyDescent="0.2">
      <c r="A591" s="3" t="s">
        <v>1180</v>
      </c>
      <c r="B591" s="3" t="s">
        <v>1181</v>
      </c>
      <c r="C591" s="4">
        <v>0</v>
      </c>
      <c r="D591" s="4">
        <v>139.91999999999999</v>
      </c>
      <c r="E591" s="4">
        <v>139.91999999999999</v>
      </c>
      <c r="F591" s="4">
        <v>0</v>
      </c>
    </row>
    <row r="592" spans="1:6" ht="12.75" customHeight="1" x14ac:dyDescent="0.2">
      <c r="A592" s="3" t="s">
        <v>1182</v>
      </c>
      <c r="B592" s="3" t="s">
        <v>1183</v>
      </c>
      <c r="C592" s="4">
        <v>154.56</v>
      </c>
      <c r="D592" s="4">
        <v>154.56</v>
      </c>
      <c r="E592" s="4">
        <v>0</v>
      </c>
      <c r="F592" s="4">
        <v>0</v>
      </c>
    </row>
    <row r="593" spans="1:6" ht="12.75" customHeight="1" x14ac:dyDescent="0.2">
      <c r="A593" s="3" t="s">
        <v>1184</v>
      </c>
      <c r="B593" s="3" t="s">
        <v>1185</v>
      </c>
      <c r="C593" s="4">
        <v>300</v>
      </c>
      <c r="D593" s="4">
        <v>300</v>
      </c>
      <c r="E593" s="4">
        <v>0</v>
      </c>
      <c r="F593" s="4">
        <v>0</v>
      </c>
    </row>
    <row r="594" spans="1:6" ht="12.75" customHeight="1" x14ac:dyDescent="0.2">
      <c r="A594" s="3" t="s">
        <v>1186</v>
      </c>
      <c r="B594" s="3" t="s">
        <v>1187</v>
      </c>
      <c r="C594" s="4">
        <v>0</v>
      </c>
      <c r="D594" s="4">
        <v>0</v>
      </c>
      <c r="E594" s="4">
        <v>100</v>
      </c>
      <c r="F594" s="4">
        <v>100</v>
      </c>
    </row>
    <row r="595" spans="1:6" ht="12.75" customHeight="1" x14ac:dyDescent="0.2">
      <c r="A595" s="3" t="s">
        <v>1188</v>
      </c>
      <c r="B595" s="3" t="s">
        <v>1189</v>
      </c>
      <c r="C595" s="4">
        <v>0</v>
      </c>
      <c r="D595" s="4">
        <v>2501.21</v>
      </c>
      <c r="E595" s="4">
        <v>2501.21</v>
      </c>
      <c r="F595" s="4">
        <v>0</v>
      </c>
    </row>
    <row r="596" spans="1:6" ht="12.75" customHeight="1" x14ac:dyDescent="0.2">
      <c r="A596" s="3" t="s">
        <v>1190</v>
      </c>
      <c r="B596" s="3" t="s">
        <v>1191</v>
      </c>
      <c r="C596" s="4">
        <v>192.96</v>
      </c>
      <c r="D596" s="4">
        <v>192.96</v>
      </c>
      <c r="E596" s="4">
        <v>0</v>
      </c>
      <c r="F596" s="4">
        <v>0</v>
      </c>
    </row>
    <row r="597" spans="1:6" ht="12.75" customHeight="1" x14ac:dyDescent="0.2">
      <c r="A597" s="3" t="s">
        <v>1192</v>
      </c>
      <c r="B597" s="3" t="s">
        <v>1193</v>
      </c>
      <c r="C597" s="4">
        <v>964.8</v>
      </c>
      <c r="D597" s="4">
        <v>0</v>
      </c>
      <c r="E597" s="4">
        <v>0</v>
      </c>
      <c r="F597" s="4">
        <v>964.8</v>
      </c>
    </row>
    <row r="598" spans="1:6" ht="12.75" customHeight="1" x14ac:dyDescent="0.2">
      <c r="A598" s="3" t="s">
        <v>1194</v>
      </c>
      <c r="B598" s="3" t="s">
        <v>1195</v>
      </c>
      <c r="C598" s="4">
        <v>472.5</v>
      </c>
      <c r="D598" s="4">
        <v>472.5</v>
      </c>
      <c r="E598" s="4">
        <v>0</v>
      </c>
      <c r="F598" s="4">
        <v>0</v>
      </c>
    </row>
    <row r="599" spans="1:6" ht="12.75" customHeight="1" x14ac:dyDescent="0.2">
      <c r="A599" s="3" t="s">
        <v>1196</v>
      </c>
      <c r="B599" s="3" t="s">
        <v>1197</v>
      </c>
      <c r="C599" s="4">
        <v>337.73</v>
      </c>
      <c r="D599" s="4">
        <v>337.73</v>
      </c>
      <c r="E599" s="4">
        <v>0</v>
      </c>
      <c r="F599" s="4">
        <v>0</v>
      </c>
    </row>
    <row r="600" spans="1:6" ht="12.75" customHeight="1" x14ac:dyDescent="0.2">
      <c r="A600" s="3" t="s">
        <v>1198</v>
      </c>
      <c r="B600" s="3" t="s">
        <v>1199</v>
      </c>
      <c r="C600" s="4">
        <v>81.2</v>
      </c>
      <c r="D600" s="4">
        <v>81.2</v>
      </c>
      <c r="E600" s="4">
        <v>0</v>
      </c>
      <c r="F600" s="4">
        <v>0</v>
      </c>
    </row>
    <row r="601" spans="1:6" ht="12.75" customHeight="1" x14ac:dyDescent="0.2">
      <c r="A601" s="3" t="s">
        <v>1200</v>
      </c>
      <c r="B601" s="3" t="s">
        <v>1201</v>
      </c>
      <c r="C601" s="4">
        <v>84.24</v>
      </c>
      <c r="D601" s="4">
        <v>84.24</v>
      </c>
      <c r="E601" s="4">
        <v>0</v>
      </c>
      <c r="F601" s="4">
        <v>0</v>
      </c>
    </row>
    <row r="602" spans="1:6" ht="12.75" customHeight="1" x14ac:dyDescent="0.2">
      <c r="A602" s="3" t="s">
        <v>1202</v>
      </c>
      <c r="B602" s="3" t="s">
        <v>1203</v>
      </c>
      <c r="C602" s="4">
        <v>859.2</v>
      </c>
      <c r="D602" s="4">
        <v>1127.21</v>
      </c>
      <c r="E602" s="4">
        <v>268.01</v>
      </c>
      <c r="F602" s="4">
        <v>0</v>
      </c>
    </row>
    <row r="603" spans="1:6" ht="12.75" customHeight="1" x14ac:dyDescent="0.2">
      <c r="A603" s="3" t="s">
        <v>1204</v>
      </c>
      <c r="B603" s="3" t="s">
        <v>1205</v>
      </c>
      <c r="C603" s="4">
        <v>64.8</v>
      </c>
      <c r="D603" s="4">
        <v>64.8</v>
      </c>
      <c r="E603" s="4">
        <v>0</v>
      </c>
      <c r="F603" s="4">
        <v>0</v>
      </c>
    </row>
    <row r="604" spans="1:6" ht="12.75" customHeight="1" x14ac:dyDescent="0.2">
      <c r="A604" s="3" t="s">
        <v>1206</v>
      </c>
      <c r="B604" s="3" t="s">
        <v>1207</v>
      </c>
      <c r="C604" s="4">
        <v>0</v>
      </c>
      <c r="D604" s="4">
        <v>198</v>
      </c>
      <c r="E604" s="4">
        <v>198</v>
      </c>
      <c r="F604" s="4">
        <v>0</v>
      </c>
    </row>
    <row r="605" spans="1:6" ht="12.75" customHeight="1" x14ac:dyDescent="0.2">
      <c r="A605" s="3" t="s">
        <v>1208</v>
      </c>
      <c r="B605" s="3" t="s">
        <v>1209</v>
      </c>
      <c r="C605" s="4">
        <v>132.4</v>
      </c>
      <c r="D605" s="4">
        <v>132.4</v>
      </c>
      <c r="E605" s="4">
        <v>0</v>
      </c>
      <c r="F605" s="4">
        <v>0</v>
      </c>
    </row>
    <row r="606" spans="1:6" ht="12.75" customHeight="1" x14ac:dyDescent="0.2">
      <c r="A606" s="3" t="s">
        <v>1210</v>
      </c>
      <c r="B606" s="3" t="s">
        <v>1211</v>
      </c>
      <c r="C606" s="4">
        <v>746.8</v>
      </c>
      <c r="D606" s="4">
        <v>1165.48</v>
      </c>
      <c r="E606" s="4">
        <v>3929.88</v>
      </c>
      <c r="F606" s="4">
        <v>3511.2</v>
      </c>
    </row>
    <row r="607" spans="1:6" ht="12.75" customHeight="1" x14ac:dyDescent="0.2">
      <c r="A607" s="3" t="s">
        <v>1212</v>
      </c>
      <c r="B607" s="3" t="s">
        <v>1213</v>
      </c>
      <c r="C607" s="4">
        <v>541.6</v>
      </c>
      <c r="D607" s="4">
        <v>541.6</v>
      </c>
      <c r="E607" s="4">
        <v>0</v>
      </c>
      <c r="F607" s="4">
        <v>0</v>
      </c>
    </row>
    <row r="608" spans="1:6" ht="12.75" customHeight="1" x14ac:dyDescent="0.2">
      <c r="A608" s="3" t="s">
        <v>1214</v>
      </c>
      <c r="B608" s="3" t="s">
        <v>1215</v>
      </c>
      <c r="C608" s="4">
        <v>1044.4000000000001</v>
      </c>
      <c r="D608" s="4">
        <v>1044.4000000000001</v>
      </c>
      <c r="E608" s="4">
        <v>0</v>
      </c>
      <c r="F608" s="4">
        <v>0</v>
      </c>
    </row>
    <row r="609" spans="1:6" ht="12.75" customHeight="1" x14ac:dyDescent="0.2">
      <c r="A609" s="3" t="s">
        <v>1216</v>
      </c>
      <c r="B609" s="3" t="s">
        <v>1217</v>
      </c>
      <c r="C609" s="4">
        <v>72</v>
      </c>
      <c r="D609" s="4">
        <v>72</v>
      </c>
      <c r="E609" s="4">
        <v>0</v>
      </c>
      <c r="F609" s="4">
        <v>0</v>
      </c>
    </row>
    <row r="610" spans="1:6" ht="12.75" customHeight="1" x14ac:dyDescent="0.2">
      <c r="A610" s="3" t="s">
        <v>1218</v>
      </c>
      <c r="B610" s="3" t="s">
        <v>1219</v>
      </c>
      <c r="C610" s="4">
        <v>292</v>
      </c>
      <c r="D610" s="4">
        <v>292</v>
      </c>
      <c r="E610" s="4">
        <v>0</v>
      </c>
      <c r="F610" s="4">
        <v>0</v>
      </c>
    </row>
    <row r="611" spans="1:6" ht="12.75" customHeight="1" x14ac:dyDescent="0.2">
      <c r="A611" s="3" t="s">
        <v>1220</v>
      </c>
      <c r="B611" s="3" t="s">
        <v>1221</v>
      </c>
      <c r="C611" s="4">
        <v>59.51</v>
      </c>
      <c r="D611" s="4">
        <v>59.51</v>
      </c>
      <c r="E611" s="4">
        <v>0</v>
      </c>
      <c r="F611" s="4">
        <v>0</v>
      </c>
    </row>
    <row r="612" spans="1:6" ht="12.75" customHeight="1" x14ac:dyDescent="0.2">
      <c r="A612" s="3" t="s">
        <v>1222</v>
      </c>
      <c r="B612" s="3" t="s">
        <v>1223</v>
      </c>
      <c r="C612" s="4">
        <v>27</v>
      </c>
      <c r="D612" s="4">
        <v>27</v>
      </c>
      <c r="E612" s="4">
        <v>0</v>
      </c>
      <c r="F612" s="4">
        <v>0</v>
      </c>
    </row>
    <row r="613" spans="1:6" ht="12.75" customHeight="1" x14ac:dyDescent="0.2">
      <c r="A613" s="3" t="s">
        <v>1224</v>
      </c>
      <c r="B613" s="3" t="s">
        <v>1225</v>
      </c>
      <c r="C613" s="4">
        <v>28</v>
      </c>
      <c r="D613" s="4">
        <v>28</v>
      </c>
      <c r="E613" s="4">
        <v>0</v>
      </c>
      <c r="F613" s="4">
        <v>0</v>
      </c>
    </row>
    <row r="614" spans="1:6" ht="12.75" customHeight="1" x14ac:dyDescent="0.2">
      <c r="A614" s="3" t="s">
        <v>1226</v>
      </c>
      <c r="B614" s="3" t="s">
        <v>1227</v>
      </c>
      <c r="C614" s="4">
        <v>1362.27</v>
      </c>
      <c r="D614" s="4">
        <v>1362.27</v>
      </c>
      <c r="E614" s="4">
        <v>0</v>
      </c>
      <c r="F614" s="4">
        <v>0</v>
      </c>
    </row>
    <row r="615" spans="1:6" ht="12.75" customHeight="1" x14ac:dyDescent="0.2">
      <c r="A615" s="3" t="s">
        <v>1228</v>
      </c>
      <c r="B615" s="3" t="s">
        <v>1229</v>
      </c>
      <c r="C615" s="4">
        <v>132.72</v>
      </c>
      <c r="D615" s="4">
        <v>132.72</v>
      </c>
      <c r="E615" s="4">
        <v>0</v>
      </c>
      <c r="F615" s="4">
        <v>0</v>
      </c>
    </row>
    <row r="616" spans="1:6" ht="12.75" customHeight="1" x14ac:dyDescent="0.2">
      <c r="A616" s="3" t="s">
        <v>1230</v>
      </c>
      <c r="B616" s="3" t="s">
        <v>1231</v>
      </c>
      <c r="C616" s="4">
        <v>5552</v>
      </c>
      <c r="D616" s="4">
        <v>5552</v>
      </c>
      <c r="E616" s="4">
        <v>0</v>
      </c>
      <c r="F616" s="4">
        <v>0</v>
      </c>
    </row>
    <row r="617" spans="1:6" ht="12.75" customHeight="1" x14ac:dyDescent="0.2">
      <c r="A617" s="3" t="s">
        <v>1232</v>
      </c>
      <c r="B617" s="3" t="s">
        <v>1233</v>
      </c>
      <c r="C617" s="4">
        <v>177</v>
      </c>
      <c r="D617" s="4">
        <v>177</v>
      </c>
      <c r="E617" s="4">
        <v>0</v>
      </c>
      <c r="F617" s="4">
        <v>0</v>
      </c>
    </row>
    <row r="618" spans="1:6" ht="12.75" customHeight="1" x14ac:dyDescent="0.2">
      <c r="A618" s="3" t="s">
        <v>1234</v>
      </c>
      <c r="B618" s="3" t="s">
        <v>1235</v>
      </c>
      <c r="C618" s="4">
        <v>67.2</v>
      </c>
      <c r="D618" s="4">
        <v>67.2</v>
      </c>
      <c r="E618" s="4">
        <v>0</v>
      </c>
      <c r="F618" s="4">
        <v>0</v>
      </c>
    </row>
    <row r="619" spans="1:6" ht="12.75" customHeight="1" x14ac:dyDescent="0.2">
      <c r="A619" s="3" t="s">
        <v>1236</v>
      </c>
      <c r="B619" s="3" t="s">
        <v>1237</v>
      </c>
      <c r="C619" s="4">
        <v>924.9</v>
      </c>
      <c r="D619" s="4">
        <v>924.9</v>
      </c>
      <c r="E619" s="4">
        <v>0</v>
      </c>
      <c r="F619" s="4">
        <v>0</v>
      </c>
    </row>
    <row r="620" spans="1:6" ht="12.75" customHeight="1" x14ac:dyDescent="0.2">
      <c r="A620" s="3" t="s">
        <v>1238</v>
      </c>
      <c r="B620" s="3" t="s">
        <v>1239</v>
      </c>
      <c r="C620" s="4">
        <v>602.67999999999995</v>
      </c>
      <c r="D620" s="4">
        <v>602.67999999999995</v>
      </c>
      <c r="E620" s="4">
        <v>0</v>
      </c>
      <c r="F620" s="4">
        <v>0</v>
      </c>
    </row>
    <row r="621" spans="1:6" ht="12.75" customHeight="1" x14ac:dyDescent="0.2">
      <c r="A621" s="3" t="s">
        <v>1240</v>
      </c>
      <c r="B621" s="3" t="s">
        <v>1241</v>
      </c>
      <c r="C621" s="4">
        <v>68.11</v>
      </c>
      <c r="D621" s="4">
        <v>68.11</v>
      </c>
      <c r="E621" s="4">
        <v>0</v>
      </c>
      <c r="F621" s="4">
        <v>0</v>
      </c>
    </row>
    <row r="622" spans="1:6" ht="12.75" customHeight="1" x14ac:dyDescent="0.2">
      <c r="A622" s="3" t="s">
        <v>1242</v>
      </c>
      <c r="B622" s="3" t="s">
        <v>1243</v>
      </c>
      <c r="C622" s="4">
        <v>110</v>
      </c>
      <c r="D622" s="4">
        <v>110</v>
      </c>
      <c r="E622" s="4">
        <v>0</v>
      </c>
      <c r="F622" s="4">
        <v>0</v>
      </c>
    </row>
    <row r="623" spans="1:6" ht="12.75" customHeight="1" x14ac:dyDescent="0.2">
      <c r="A623" s="3" t="s">
        <v>1244</v>
      </c>
      <c r="B623" s="3" t="s">
        <v>1245</v>
      </c>
      <c r="C623" s="4">
        <v>297.14999999999998</v>
      </c>
      <c r="D623" s="4">
        <v>297.14999999999998</v>
      </c>
      <c r="E623" s="4">
        <v>0</v>
      </c>
      <c r="F623" s="4">
        <v>0</v>
      </c>
    </row>
    <row r="624" spans="1:6" ht="12.75" customHeight="1" x14ac:dyDescent="0.2">
      <c r="A624" s="3" t="s">
        <v>1246</v>
      </c>
      <c r="B624" s="3" t="s">
        <v>1247</v>
      </c>
      <c r="C624" s="4">
        <v>2745.6</v>
      </c>
      <c r="D624" s="4">
        <v>0</v>
      </c>
      <c r="E624" s="4">
        <v>0</v>
      </c>
      <c r="F624" s="4">
        <v>2745.6</v>
      </c>
    </row>
    <row r="625" spans="1:6" ht="12.75" customHeight="1" x14ac:dyDescent="0.2">
      <c r="A625" s="3" t="s">
        <v>1248</v>
      </c>
      <c r="B625" s="3" t="s">
        <v>1249</v>
      </c>
      <c r="C625" s="4">
        <v>21.6</v>
      </c>
      <c r="D625" s="4">
        <v>21.6</v>
      </c>
      <c r="E625" s="4">
        <v>0</v>
      </c>
      <c r="F625" s="4">
        <v>0</v>
      </c>
    </row>
    <row r="626" spans="1:6" ht="12.75" customHeight="1" x14ac:dyDescent="0.2">
      <c r="A626" s="3" t="s">
        <v>1250</v>
      </c>
      <c r="B626" s="3" t="s">
        <v>1251</v>
      </c>
      <c r="C626" s="4">
        <v>191.21</v>
      </c>
      <c r="D626" s="4">
        <v>191.21</v>
      </c>
      <c r="E626" s="4">
        <v>0</v>
      </c>
      <c r="F626" s="4">
        <v>0</v>
      </c>
    </row>
    <row r="627" spans="1:6" ht="12.75" customHeight="1" x14ac:dyDescent="0.2">
      <c r="A627" s="3" t="s">
        <v>1252</v>
      </c>
      <c r="B627" s="3" t="s">
        <v>1253</v>
      </c>
      <c r="C627" s="4">
        <v>272.45999999999998</v>
      </c>
      <c r="D627" s="4">
        <v>272.45999999999998</v>
      </c>
      <c r="E627" s="4">
        <v>0</v>
      </c>
      <c r="F627" s="4">
        <v>0</v>
      </c>
    </row>
    <row r="628" spans="1:6" ht="12.75" customHeight="1" x14ac:dyDescent="0.2">
      <c r="A628" s="3" t="s">
        <v>1254</v>
      </c>
      <c r="B628" s="3" t="s">
        <v>1255</v>
      </c>
      <c r="C628" s="4">
        <v>162</v>
      </c>
      <c r="D628" s="4">
        <v>162</v>
      </c>
      <c r="E628" s="4">
        <v>0</v>
      </c>
      <c r="F628" s="4">
        <v>0</v>
      </c>
    </row>
    <row r="629" spans="1:6" ht="12.75" customHeight="1" x14ac:dyDescent="0.2">
      <c r="A629" s="3" t="s">
        <v>1256</v>
      </c>
      <c r="B629" s="3" t="s">
        <v>1257</v>
      </c>
      <c r="C629" s="4">
        <v>116.77</v>
      </c>
      <c r="D629" s="4">
        <v>0</v>
      </c>
      <c r="E629" s="4">
        <v>0</v>
      </c>
      <c r="F629" s="4">
        <v>116.77</v>
      </c>
    </row>
    <row r="630" spans="1:6" ht="12.75" customHeight="1" x14ac:dyDescent="0.2">
      <c r="A630" s="3" t="s">
        <v>1258</v>
      </c>
      <c r="B630" s="3" t="s">
        <v>1259</v>
      </c>
      <c r="C630" s="4">
        <v>32.520000000000003</v>
      </c>
      <c r="D630" s="4">
        <v>32.520000000000003</v>
      </c>
      <c r="E630" s="4">
        <v>0</v>
      </c>
      <c r="F630" s="4">
        <v>0</v>
      </c>
    </row>
    <row r="631" spans="1:6" ht="12.75" customHeight="1" x14ac:dyDescent="0.2">
      <c r="A631" s="3" t="s">
        <v>1260</v>
      </c>
      <c r="B631" s="3" t="s">
        <v>1261</v>
      </c>
      <c r="C631" s="4">
        <v>949.34</v>
      </c>
      <c r="D631" s="4">
        <v>981.87</v>
      </c>
      <c r="E631" s="4">
        <v>32.53</v>
      </c>
      <c r="F631" s="4">
        <v>0</v>
      </c>
    </row>
    <row r="632" spans="1:6" ht="12.75" customHeight="1" x14ac:dyDescent="0.2">
      <c r="A632" s="3" t="s">
        <v>1262</v>
      </c>
      <c r="B632" s="3" t="s">
        <v>1263</v>
      </c>
      <c r="C632" s="4">
        <v>1472.48</v>
      </c>
      <c r="D632" s="4">
        <v>0</v>
      </c>
      <c r="E632" s="4">
        <v>0</v>
      </c>
      <c r="F632" s="4">
        <v>1472.48</v>
      </c>
    </row>
    <row r="633" spans="1:6" ht="12.75" customHeight="1" x14ac:dyDescent="0.2">
      <c r="A633" s="3" t="s">
        <v>1264</v>
      </c>
      <c r="B633" s="3" t="s">
        <v>1265</v>
      </c>
      <c r="C633" s="4">
        <v>448.8</v>
      </c>
      <c r="D633" s="4">
        <v>448.8</v>
      </c>
      <c r="E633" s="4">
        <v>0</v>
      </c>
      <c r="F633" s="4">
        <v>0</v>
      </c>
    </row>
    <row r="634" spans="1:6" ht="12.75" customHeight="1" x14ac:dyDescent="0.2">
      <c r="A634" s="3" t="s">
        <v>1266</v>
      </c>
      <c r="B634" s="3" t="s">
        <v>1267</v>
      </c>
      <c r="C634" s="4">
        <v>0</v>
      </c>
      <c r="D634" s="4">
        <v>71.849999999999994</v>
      </c>
      <c r="E634" s="4">
        <v>106.39</v>
      </c>
      <c r="F634" s="4">
        <v>34.54</v>
      </c>
    </row>
    <row r="635" spans="1:6" ht="12.75" customHeight="1" x14ac:dyDescent="0.2">
      <c r="A635" s="3" t="s">
        <v>1268</v>
      </c>
      <c r="B635" s="3" t="s">
        <v>1269</v>
      </c>
      <c r="C635" s="4">
        <v>0</v>
      </c>
      <c r="D635" s="4">
        <v>5874.18</v>
      </c>
      <c r="E635" s="4">
        <v>7574.22</v>
      </c>
      <c r="F635" s="4">
        <v>1700.04</v>
      </c>
    </row>
    <row r="636" spans="1:6" ht="12.75" customHeight="1" x14ac:dyDescent="0.2">
      <c r="A636" s="3" t="s">
        <v>1270</v>
      </c>
      <c r="B636" s="3" t="s">
        <v>1271</v>
      </c>
      <c r="C636" s="4">
        <v>0</v>
      </c>
      <c r="D636" s="4">
        <v>62.7</v>
      </c>
      <c r="E636" s="4">
        <v>125.4</v>
      </c>
      <c r="F636" s="4">
        <v>62.7</v>
      </c>
    </row>
    <row r="637" spans="1:6" ht="12.75" customHeight="1" x14ac:dyDescent="0.2">
      <c r="A637" s="3" t="s">
        <v>1272</v>
      </c>
      <c r="B637" s="3" t="s">
        <v>1273</v>
      </c>
      <c r="C637" s="4">
        <v>0</v>
      </c>
      <c r="D637" s="4">
        <v>54</v>
      </c>
      <c r="E637" s="4">
        <v>54</v>
      </c>
      <c r="F637" s="4">
        <v>0</v>
      </c>
    </row>
    <row r="638" spans="1:6" ht="12.75" customHeight="1" x14ac:dyDescent="0.2">
      <c r="A638" s="3" t="s">
        <v>1274</v>
      </c>
      <c r="B638" s="3" t="s">
        <v>1275</v>
      </c>
      <c r="C638" s="4">
        <v>0</v>
      </c>
      <c r="D638" s="4">
        <v>0</v>
      </c>
      <c r="E638" s="4">
        <v>216</v>
      </c>
      <c r="F638" s="4">
        <v>216</v>
      </c>
    </row>
    <row r="639" spans="1:6" ht="12.75" customHeight="1" x14ac:dyDescent="0.2">
      <c r="A639" s="3" t="s">
        <v>1276</v>
      </c>
      <c r="B639" s="3" t="s">
        <v>1277</v>
      </c>
      <c r="C639" s="4">
        <f>SUM(C640:C711)</f>
        <v>3784098.8800000004</v>
      </c>
      <c r="D639" s="4">
        <f>SUM(D640:D711)</f>
        <v>20170846.670000002</v>
      </c>
      <c r="E639" s="4">
        <f>SUM(E640:E711)</f>
        <v>18756213.73</v>
      </c>
      <c r="F639" s="4">
        <f>SUM(F640:F711)</f>
        <v>2369465.94</v>
      </c>
    </row>
    <row r="640" spans="1:6" ht="12.75" customHeight="1" x14ac:dyDescent="0.2">
      <c r="A640" s="3" t="s">
        <v>1278</v>
      </c>
      <c r="B640" s="3" t="s">
        <v>1279</v>
      </c>
      <c r="C640" s="4">
        <v>240</v>
      </c>
      <c r="D640" s="4">
        <v>240</v>
      </c>
      <c r="E640" s="4">
        <v>0</v>
      </c>
      <c r="F640" s="4">
        <v>0</v>
      </c>
    </row>
    <row r="641" spans="1:6" ht="12.75" customHeight="1" x14ac:dyDescent="0.2">
      <c r="A641" s="3" t="s">
        <v>1280</v>
      </c>
      <c r="B641" s="3" t="s">
        <v>1281</v>
      </c>
      <c r="C641" s="4">
        <v>503.79</v>
      </c>
      <c r="D641" s="4">
        <v>503.79</v>
      </c>
      <c r="E641" s="4">
        <v>0</v>
      </c>
      <c r="F641" s="4">
        <v>0</v>
      </c>
    </row>
    <row r="642" spans="1:6" ht="12.75" customHeight="1" x14ac:dyDescent="0.2">
      <c r="A642" s="3" t="s">
        <v>1282</v>
      </c>
      <c r="B642" s="3" t="s">
        <v>1283</v>
      </c>
      <c r="C642" s="4">
        <v>0</v>
      </c>
      <c r="D642" s="4">
        <v>0</v>
      </c>
      <c r="E642" s="4">
        <v>412</v>
      </c>
      <c r="F642" s="4">
        <v>412</v>
      </c>
    </row>
    <row r="643" spans="1:6" ht="12.75" customHeight="1" x14ac:dyDescent="0.2">
      <c r="A643" s="3" t="s">
        <v>1284</v>
      </c>
      <c r="B643" s="3" t="s">
        <v>1285</v>
      </c>
      <c r="C643" s="4">
        <v>4251.8900000000003</v>
      </c>
      <c r="D643" s="4">
        <v>0</v>
      </c>
      <c r="E643" s="4">
        <v>533.34</v>
      </c>
      <c r="F643" s="4">
        <v>4785.2299999999996</v>
      </c>
    </row>
    <row r="644" spans="1:6" ht="12.75" customHeight="1" x14ac:dyDescent="0.2">
      <c r="A644" s="3" t="s">
        <v>1286</v>
      </c>
      <c r="B644" s="3" t="s">
        <v>1287</v>
      </c>
      <c r="C644" s="4">
        <v>30421.040000000001</v>
      </c>
      <c r="D644" s="4">
        <v>2266.04</v>
      </c>
      <c r="E644" s="4">
        <v>1845</v>
      </c>
      <c r="F644" s="4">
        <v>30000</v>
      </c>
    </row>
    <row r="645" spans="1:6" ht="12.75" customHeight="1" x14ac:dyDescent="0.2">
      <c r="A645" s="3" t="s">
        <v>1288</v>
      </c>
      <c r="B645" s="3" t="s">
        <v>1289</v>
      </c>
      <c r="C645" s="4">
        <v>553.20000000000005</v>
      </c>
      <c r="D645" s="4">
        <v>774.9</v>
      </c>
      <c r="E645" s="4">
        <v>473.7</v>
      </c>
      <c r="F645" s="4">
        <v>252</v>
      </c>
    </row>
    <row r="646" spans="1:6" ht="12.75" customHeight="1" x14ac:dyDescent="0.2">
      <c r="A646" s="3" t="s">
        <v>1290</v>
      </c>
      <c r="B646" s="3" t="s">
        <v>1291</v>
      </c>
      <c r="C646" s="4">
        <v>243</v>
      </c>
      <c r="D646" s="4">
        <v>243</v>
      </c>
      <c r="E646" s="4">
        <v>0</v>
      </c>
      <c r="F646" s="4">
        <v>0</v>
      </c>
    </row>
    <row r="647" spans="1:6" ht="12.75" customHeight="1" x14ac:dyDescent="0.2">
      <c r="A647" s="3" t="s">
        <v>1292</v>
      </c>
      <c r="B647" s="3" t="s">
        <v>1293</v>
      </c>
      <c r="C647" s="4">
        <v>7037.36</v>
      </c>
      <c r="D647" s="4">
        <v>0</v>
      </c>
      <c r="E647" s="4">
        <v>0</v>
      </c>
      <c r="F647" s="4">
        <v>7037.36</v>
      </c>
    </row>
    <row r="648" spans="1:6" ht="12.75" customHeight="1" x14ac:dyDescent="0.2">
      <c r="A648" s="3" t="s">
        <v>1294</v>
      </c>
      <c r="B648" s="3" t="s">
        <v>1295</v>
      </c>
      <c r="C648" s="4">
        <v>87.6</v>
      </c>
      <c r="D648" s="4">
        <v>0</v>
      </c>
      <c r="E648" s="4">
        <v>0</v>
      </c>
      <c r="F648" s="4">
        <v>87.6</v>
      </c>
    </row>
    <row r="649" spans="1:6" ht="12.75" customHeight="1" x14ac:dyDescent="0.2">
      <c r="A649" s="3" t="s">
        <v>1296</v>
      </c>
      <c r="B649" s="3" t="s">
        <v>1297</v>
      </c>
      <c r="C649" s="4">
        <v>15629.65</v>
      </c>
      <c r="D649" s="4">
        <v>0</v>
      </c>
      <c r="E649" s="4">
        <v>2388.13</v>
      </c>
      <c r="F649" s="4">
        <v>18017.78</v>
      </c>
    </row>
    <row r="650" spans="1:6" ht="12.75" customHeight="1" x14ac:dyDescent="0.2">
      <c r="A650" s="3" t="s">
        <v>1298</v>
      </c>
      <c r="B650" s="3" t="s">
        <v>1299</v>
      </c>
      <c r="C650" s="4">
        <v>39301.919999999998</v>
      </c>
      <c r="D650" s="4">
        <v>38568.81</v>
      </c>
      <c r="E650" s="4">
        <v>77011.09</v>
      </c>
      <c r="F650" s="4">
        <v>77744.2</v>
      </c>
    </row>
    <row r="651" spans="1:6" ht="12.75" customHeight="1" x14ac:dyDescent="0.2">
      <c r="A651" s="3" t="s">
        <v>1300</v>
      </c>
      <c r="B651" s="3" t="s">
        <v>1301</v>
      </c>
      <c r="C651" s="4">
        <v>1034</v>
      </c>
      <c r="D651" s="4">
        <v>1034</v>
      </c>
      <c r="E651" s="4">
        <v>64</v>
      </c>
      <c r="F651" s="4">
        <v>64</v>
      </c>
    </row>
    <row r="652" spans="1:6" ht="12.75" customHeight="1" x14ac:dyDescent="0.2">
      <c r="A652" s="3" t="s">
        <v>1302</v>
      </c>
      <c r="B652" s="3" t="s">
        <v>1303</v>
      </c>
      <c r="C652" s="4">
        <v>0</v>
      </c>
      <c r="D652" s="4">
        <v>24228.68</v>
      </c>
      <c r="E652" s="4">
        <v>39593.33</v>
      </c>
      <c r="F652" s="4">
        <v>15364.65</v>
      </c>
    </row>
    <row r="653" spans="1:6" ht="12.75" customHeight="1" x14ac:dyDescent="0.2">
      <c r="A653" s="3" t="s">
        <v>1304</v>
      </c>
      <c r="B653" s="3" t="s">
        <v>1305</v>
      </c>
      <c r="C653" s="4">
        <v>116</v>
      </c>
      <c r="D653" s="4">
        <v>116</v>
      </c>
      <c r="E653" s="4">
        <v>0</v>
      </c>
      <c r="F653" s="4">
        <v>0</v>
      </c>
    </row>
    <row r="654" spans="1:6" ht="12.75" customHeight="1" x14ac:dyDescent="0.2">
      <c r="A654" s="3" t="s">
        <v>1306</v>
      </c>
      <c r="B654" s="3" t="s">
        <v>1307</v>
      </c>
      <c r="C654" s="4">
        <v>38143.57</v>
      </c>
      <c r="D654" s="4">
        <v>34408.519999999997</v>
      </c>
      <c r="E654" s="4">
        <v>1037.1199999999999</v>
      </c>
      <c r="F654" s="4">
        <v>4772.17</v>
      </c>
    </row>
    <row r="655" spans="1:6" ht="12.75" customHeight="1" x14ac:dyDescent="0.2">
      <c r="A655" s="3" t="s">
        <v>1308</v>
      </c>
      <c r="B655" s="3" t="s">
        <v>1309</v>
      </c>
      <c r="C655" s="4">
        <v>2282.4699999999998</v>
      </c>
      <c r="D655" s="4">
        <v>0</v>
      </c>
      <c r="E655" s="4">
        <v>0</v>
      </c>
      <c r="F655" s="4">
        <v>2282.4699999999998</v>
      </c>
    </row>
    <row r="656" spans="1:6" ht="12.75" customHeight="1" x14ac:dyDescent="0.2">
      <c r="A656" s="3" t="s">
        <v>1310</v>
      </c>
      <c r="B656" s="3" t="s">
        <v>1311</v>
      </c>
      <c r="C656" s="4">
        <v>3939.16</v>
      </c>
      <c r="D656" s="4">
        <v>3939.16</v>
      </c>
      <c r="E656" s="4">
        <v>0</v>
      </c>
      <c r="F656" s="4">
        <v>0</v>
      </c>
    </row>
    <row r="657" spans="1:6" ht="12.75" customHeight="1" x14ac:dyDescent="0.2">
      <c r="A657" s="3" t="s">
        <v>1312</v>
      </c>
      <c r="B657" s="3" t="s">
        <v>1313</v>
      </c>
      <c r="C657" s="4">
        <v>0</v>
      </c>
      <c r="D657" s="4">
        <v>113.87</v>
      </c>
      <c r="E657" s="4">
        <v>294.04000000000002</v>
      </c>
      <c r="F657" s="4">
        <v>180.17</v>
      </c>
    </row>
    <row r="658" spans="1:6" ht="12.75" customHeight="1" x14ac:dyDescent="0.2">
      <c r="A658" s="3" t="s">
        <v>1314</v>
      </c>
      <c r="B658" s="3" t="s">
        <v>1315</v>
      </c>
      <c r="C658" s="4">
        <v>2253.54</v>
      </c>
      <c r="D658" s="4">
        <v>921.12</v>
      </c>
      <c r="E658" s="4">
        <v>690.28</v>
      </c>
      <c r="F658" s="4">
        <v>2022.7</v>
      </c>
    </row>
    <row r="659" spans="1:6" ht="12.75" customHeight="1" x14ac:dyDescent="0.2">
      <c r="A659" s="3" t="s">
        <v>1316</v>
      </c>
      <c r="B659" s="3" t="s">
        <v>1317</v>
      </c>
      <c r="C659" s="4">
        <v>8690.2099999999991</v>
      </c>
      <c r="D659" s="4">
        <v>9278.4699999999993</v>
      </c>
      <c r="E659" s="4">
        <v>9443.6299999999992</v>
      </c>
      <c r="F659" s="4">
        <v>8855.3700000000008</v>
      </c>
    </row>
    <row r="660" spans="1:6" ht="12.75" customHeight="1" x14ac:dyDescent="0.2">
      <c r="A660" s="3" t="s">
        <v>1318</v>
      </c>
      <c r="B660" s="3" t="s">
        <v>1319</v>
      </c>
      <c r="C660" s="4">
        <v>360420.59</v>
      </c>
      <c r="D660" s="4">
        <v>1178941.92</v>
      </c>
      <c r="E660" s="4">
        <v>930541.18</v>
      </c>
      <c r="F660" s="4">
        <v>112019.85</v>
      </c>
    </row>
    <row r="661" spans="1:6" ht="12.75" customHeight="1" x14ac:dyDescent="0.2">
      <c r="A661" s="3" t="s">
        <v>1320</v>
      </c>
      <c r="B661" s="3" t="s">
        <v>1321</v>
      </c>
      <c r="C661" s="4">
        <v>2965.29</v>
      </c>
      <c r="D661" s="4">
        <v>0</v>
      </c>
      <c r="E661" s="4">
        <v>0</v>
      </c>
      <c r="F661" s="4">
        <v>2965.29</v>
      </c>
    </row>
    <row r="662" spans="1:6" ht="12.75" customHeight="1" x14ac:dyDescent="0.2">
      <c r="A662" s="3" t="s">
        <v>1322</v>
      </c>
      <c r="B662" s="3" t="s">
        <v>1323</v>
      </c>
      <c r="C662" s="4">
        <v>66645.39</v>
      </c>
      <c r="D662" s="4">
        <v>225555.99</v>
      </c>
      <c r="E662" s="4">
        <v>215511.96</v>
      </c>
      <c r="F662" s="4">
        <v>56601.36</v>
      </c>
    </row>
    <row r="663" spans="1:6" ht="12.75" customHeight="1" x14ac:dyDescent="0.2">
      <c r="A663" s="3" t="s">
        <v>1324</v>
      </c>
      <c r="B663" s="3" t="s">
        <v>1325</v>
      </c>
      <c r="C663" s="4">
        <v>107217.33</v>
      </c>
      <c r="D663" s="4">
        <v>44152.06</v>
      </c>
      <c r="E663" s="4">
        <v>55502.5</v>
      </c>
      <c r="F663" s="4">
        <v>118567.77</v>
      </c>
    </row>
    <row r="664" spans="1:6" ht="12.75" customHeight="1" x14ac:dyDescent="0.2">
      <c r="A664" s="3" t="s">
        <v>1326</v>
      </c>
      <c r="B664" s="3" t="s">
        <v>1327</v>
      </c>
      <c r="C664" s="4">
        <v>499.2</v>
      </c>
      <c r="D664" s="4">
        <v>499.2</v>
      </c>
      <c r="E664" s="4">
        <v>0</v>
      </c>
      <c r="F664" s="4">
        <v>0</v>
      </c>
    </row>
    <row r="665" spans="1:6" ht="12.75" customHeight="1" x14ac:dyDescent="0.2">
      <c r="A665" s="3" t="s">
        <v>1328</v>
      </c>
      <c r="B665" s="3" t="s">
        <v>1329</v>
      </c>
      <c r="C665" s="4">
        <v>0</v>
      </c>
      <c r="D665" s="4">
        <v>341.6</v>
      </c>
      <c r="E665" s="4">
        <v>341.6</v>
      </c>
      <c r="F665" s="4">
        <v>0</v>
      </c>
    </row>
    <row r="666" spans="1:6" ht="12.75" customHeight="1" x14ac:dyDescent="0.2">
      <c r="A666" s="3" t="s">
        <v>1330</v>
      </c>
      <c r="B666" s="3" t="s">
        <v>1331</v>
      </c>
      <c r="C666" s="4">
        <v>55.2</v>
      </c>
      <c r="D666" s="4">
        <v>21141.67</v>
      </c>
      <c r="E666" s="4">
        <v>27655.97</v>
      </c>
      <c r="F666" s="4">
        <v>6569.5</v>
      </c>
    </row>
    <row r="667" spans="1:6" ht="12.75" customHeight="1" x14ac:dyDescent="0.2">
      <c r="A667" s="3" t="s">
        <v>1332</v>
      </c>
      <c r="B667" s="3" t="s">
        <v>1333</v>
      </c>
      <c r="C667" s="4">
        <v>92024.79</v>
      </c>
      <c r="D667" s="4">
        <v>105000.81</v>
      </c>
      <c r="E667" s="4">
        <v>102976.02</v>
      </c>
      <c r="F667" s="4">
        <v>90000</v>
      </c>
    </row>
    <row r="668" spans="1:6" ht="12.75" customHeight="1" x14ac:dyDescent="0.2">
      <c r="A668" s="3" t="s">
        <v>1334</v>
      </c>
      <c r="B668" s="3" t="s">
        <v>1335</v>
      </c>
      <c r="C668" s="4">
        <v>6999.91</v>
      </c>
      <c r="D668" s="4">
        <v>11199.91</v>
      </c>
      <c r="E668" s="4">
        <v>4200</v>
      </c>
      <c r="F668" s="4">
        <v>0</v>
      </c>
    </row>
    <row r="669" spans="1:6" ht="12.75" customHeight="1" x14ac:dyDescent="0.2">
      <c r="A669" s="3" t="s">
        <v>1336</v>
      </c>
      <c r="B669" s="3" t="s">
        <v>1337</v>
      </c>
      <c r="C669" s="4">
        <v>11740.81</v>
      </c>
      <c r="D669" s="4">
        <v>13496.33</v>
      </c>
      <c r="E669" s="4">
        <v>4016.79</v>
      </c>
      <c r="F669" s="4">
        <v>2261.27</v>
      </c>
    </row>
    <row r="670" spans="1:6" ht="12.75" customHeight="1" x14ac:dyDescent="0.2">
      <c r="A670" s="3" t="s">
        <v>1338</v>
      </c>
      <c r="B670" s="3" t="s">
        <v>1339</v>
      </c>
      <c r="C670" s="4">
        <v>26563.54</v>
      </c>
      <c r="D670" s="4">
        <v>48513.43</v>
      </c>
      <c r="E670" s="4">
        <v>32618.5</v>
      </c>
      <c r="F670" s="4">
        <v>10668.61</v>
      </c>
    </row>
    <row r="671" spans="1:6" ht="12.75" customHeight="1" x14ac:dyDescent="0.2">
      <c r="A671" s="3" t="s">
        <v>1340</v>
      </c>
      <c r="B671" s="3" t="s">
        <v>1341</v>
      </c>
      <c r="C671" s="4">
        <v>1067.5</v>
      </c>
      <c r="D671" s="4">
        <v>780.25</v>
      </c>
      <c r="E671" s="4">
        <v>1741.25</v>
      </c>
      <c r="F671" s="4">
        <v>2028.5</v>
      </c>
    </row>
    <row r="672" spans="1:6" ht="12.75" customHeight="1" x14ac:dyDescent="0.2">
      <c r="A672" s="3" t="s">
        <v>1342</v>
      </c>
      <c r="B672" s="3" t="s">
        <v>1343</v>
      </c>
      <c r="C672" s="4">
        <v>6731.39</v>
      </c>
      <c r="D672" s="4">
        <v>0</v>
      </c>
      <c r="E672" s="4">
        <v>70.66</v>
      </c>
      <c r="F672" s="4">
        <v>6802.05</v>
      </c>
    </row>
    <row r="673" spans="1:6" ht="12.75" customHeight="1" x14ac:dyDescent="0.2">
      <c r="A673" s="3" t="s">
        <v>1344</v>
      </c>
      <c r="B673" s="3" t="s">
        <v>1345</v>
      </c>
      <c r="C673" s="4">
        <v>2048</v>
      </c>
      <c r="D673" s="4">
        <v>0</v>
      </c>
      <c r="E673" s="4">
        <v>0</v>
      </c>
      <c r="F673" s="4">
        <v>2048</v>
      </c>
    </row>
    <row r="674" spans="1:6" ht="12.75" customHeight="1" x14ac:dyDescent="0.2">
      <c r="A674" s="3" t="s">
        <v>1346</v>
      </c>
      <c r="B674" s="3" t="s">
        <v>1347</v>
      </c>
      <c r="C674" s="4">
        <v>5381.67</v>
      </c>
      <c r="D674" s="4">
        <v>2123.7199999999998</v>
      </c>
      <c r="E674" s="4">
        <v>0</v>
      </c>
      <c r="F674" s="4">
        <v>3257.95</v>
      </c>
    </row>
    <row r="675" spans="1:6" ht="12.75" customHeight="1" x14ac:dyDescent="0.2">
      <c r="A675" s="3" t="s">
        <v>1348</v>
      </c>
      <c r="B675" s="3" t="s">
        <v>1349</v>
      </c>
      <c r="C675" s="4">
        <v>96986.02</v>
      </c>
      <c r="D675" s="4">
        <v>74.88</v>
      </c>
      <c r="E675" s="4">
        <v>151.15</v>
      </c>
      <c r="F675" s="4">
        <v>97062.29</v>
      </c>
    </row>
    <row r="676" spans="1:6" ht="12.75" customHeight="1" x14ac:dyDescent="0.2">
      <c r="A676" s="3" t="s">
        <v>1350</v>
      </c>
      <c r="B676" s="3" t="s">
        <v>1351</v>
      </c>
      <c r="C676" s="4">
        <v>0</v>
      </c>
      <c r="D676" s="4">
        <v>93568.8</v>
      </c>
      <c r="E676" s="4">
        <v>107048.75</v>
      </c>
      <c r="F676" s="4">
        <v>13479.95</v>
      </c>
    </row>
    <row r="677" spans="1:6" ht="12.75" customHeight="1" x14ac:dyDescent="0.2">
      <c r="A677" s="3" t="s">
        <v>1352</v>
      </c>
      <c r="B677" s="3" t="s">
        <v>1353</v>
      </c>
      <c r="C677" s="4">
        <v>0</v>
      </c>
      <c r="D677" s="4">
        <v>207820.14</v>
      </c>
      <c r="E677" s="4">
        <v>248879.52</v>
      </c>
      <c r="F677" s="4">
        <v>41059.379999999997</v>
      </c>
    </row>
    <row r="678" spans="1:6" ht="12.75" customHeight="1" x14ac:dyDescent="0.2">
      <c r="A678" s="3" t="s">
        <v>1354</v>
      </c>
      <c r="B678" s="3" t="s">
        <v>1355</v>
      </c>
      <c r="C678" s="4">
        <v>0</v>
      </c>
      <c r="D678" s="4">
        <v>36837.5</v>
      </c>
      <c r="E678" s="4">
        <v>36837.5</v>
      </c>
      <c r="F678" s="4">
        <v>0</v>
      </c>
    </row>
    <row r="679" spans="1:6" ht="12.75" customHeight="1" x14ac:dyDescent="0.2">
      <c r="A679" s="3" t="s">
        <v>1356</v>
      </c>
      <c r="B679" s="3" t="s">
        <v>1357</v>
      </c>
      <c r="C679" s="4">
        <v>0</v>
      </c>
      <c r="D679" s="4">
        <v>71584.240000000005</v>
      </c>
      <c r="E679" s="4">
        <v>86806.11</v>
      </c>
      <c r="F679" s="4">
        <v>15221.87</v>
      </c>
    </row>
    <row r="680" spans="1:6" ht="12.75" customHeight="1" x14ac:dyDescent="0.2">
      <c r="A680" s="3" t="s">
        <v>1358</v>
      </c>
      <c r="B680" s="3" t="s">
        <v>1359</v>
      </c>
      <c r="C680" s="4">
        <v>13480.06</v>
      </c>
      <c r="D680" s="4">
        <v>0</v>
      </c>
      <c r="E680" s="4">
        <v>0</v>
      </c>
      <c r="F680" s="4">
        <v>13480.06</v>
      </c>
    </row>
    <row r="681" spans="1:6" ht="12.75" customHeight="1" x14ac:dyDescent="0.2">
      <c r="A681" s="3" t="s">
        <v>1360</v>
      </c>
      <c r="B681" s="3" t="s">
        <v>1361</v>
      </c>
      <c r="C681" s="4">
        <v>16725.5</v>
      </c>
      <c r="D681" s="4">
        <v>2451.12</v>
      </c>
      <c r="E681" s="4">
        <v>0</v>
      </c>
      <c r="F681" s="4">
        <v>14274.38</v>
      </c>
    </row>
    <row r="682" spans="1:6" ht="12.75" customHeight="1" x14ac:dyDescent="0.2">
      <c r="A682" s="3" t="s">
        <v>1362</v>
      </c>
      <c r="B682" s="3" t="s">
        <v>1363</v>
      </c>
      <c r="C682" s="4">
        <v>0</v>
      </c>
      <c r="D682" s="4">
        <v>437914.83</v>
      </c>
      <c r="E682" s="4">
        <v>506339.43</v>
      </c>
      <c r="F682" s="4">
        <v>68424.600000000006</v>
      </c>
    </row>
    <row r="683" spans="1:6" ht="12.75" customHeight="1" x14ac:dyDescent="0.2">
      <c r="A683" s="3" t="s">
        <v>1364</v>
      </c>
      <c r="B683" s="3" t="s">
        <v>1365</v>
      </c>
      <c r="C683" s="4">
        <v>0</v>
      </c>
      <c r="D683" s="4">
        <v>98396.43</v>
      </c>
      <c r="E683" s="4">
        <v>112427</v>
      </c>
      <c r="F683" s="4">
        <v>14030.57</v>
      </c>
    </row>
    <row r="684" spans="1:6" ht="12.75" customHeight="1" x14ac:dyDescent="0.2">
      <c r="A684" s="3" t="s">
        <v>1366</v>
      </c>
      <c r="B684" s="3" t="s">
        <v>1367</v>
      </c>
      <c r="C684" s="4">
        <v>0</v>
      </c>
      <c r="D684" s="4">
        <v>3378.14</v>
      </c>
      <c r="E684" s="4">
        <v>3644.14</v>
      </c>
      <c r="F684" s="4">
        <v>266</v>
      </c>
    </row>
    <row r="685" spans="1:6" ht="12.75" customHeight="1" x14ac:dyDescent="0.2">
      <c r="A685" s="3" t="s">
        <v>1368</v>
      </c>
      <c r="B685" s="3" t="s">
        <v>1369</v>
      </c>
      <c r="C685" s="4">
        <v>27498.21</v>
      </c>
      <c r="D685" s="4">
        <v>285338.61</v>
      </c>
      <c r="E685" s="4">
        <v>280128.63</v>
      </c>
      <c r="F685" s="4">
        <v>22288.23</v>
      </c>
    </row>
    <row r="686" spans="1:6" ht="12.75" customHeight="1" x14ac:dyDescent="0.2">
      <c r="A686" s="3" t="s">
        <v>1370</v>
      </c>
      <c r="B686" s="3" t="s">
        <v>1371</v>
      </c>
      <c r="C686" s="4">
        <v>192645.92</v>
      </c>
      <c r="D686" s="4">
        <v>1246416.51</v>
      </c>
      <c r="E686" s="4">
        <v>1007269.27</v>
      </c>
      <c r="F686" s="4">
        <v>-46501.32</v>
      </c>
    </row>
    <row r="687" spans="1:6" ht="12.75" customHeight="1" x14ac:dyDescent="0.2">
      <c r="A687" s="3" t="s">
        <v>1372</v>
      </c>
      <c r="B687" s="3" t="s">
        <v>1373</v>
      </c>
      <c r="C687" s="4">
        <v>17224.48</v>
      </c>
      <c r="D687" s="4">
        <v>0</v>
      </c>
      <c r="E687" s="4">
        <v>209.35</v>
      </c>
      <c r="F687" s="4">
        <v>17433.830000000002</v>
      </c>
    </row>
    <row r="688" spans="1:6" ht="12.75" customHeight="1" x14ac:dyDescent="0.2">
      <c r="A688" s="3" t="s">
        <v>1374</v>
      </c>
      <c r="B688" s="3" t="s">
        <v>1375</v>
      </c>
      <c r="C688" s="4">
        <v>964734.1</v>
      </c>
      <c r="D688" s="4">
        <v>10861164.380000001</v>
      </c>
      <c r="E688" s="4">
        <v>11062469.439999999</v>
      </c>
      <c r="F688" s="4">
        <v>1166039.1599999999</v>
      </c>
    </row>
    <row r="689" spans="1:6" ht="12.75" customHeight="1" x14ac:dyDescent="0.2">
      <c r="A689" s="3" t="s">
        <v>1376</v>
      </c>
      <c r="B689" s="3" t="s">
        <v>1377</v>
      </c>
      <c r="C689" s="4">
        <v>0</v>
      </c>
      <c r="D689" s="4">
        <v>0</v>
      </c>
      <c r="E689" s="4">
        <v>135</v>
      </c>
      <c r="F689" s="4">
        <v>135</v>
      </c>
    </row>
    <row r="690" spans="1:6" ht="12.75" customHeight="1" x14ac:dyDescent="0.2">
      <c r="A690" s="3" t="s">
        <v>1378</v>
      </c>
      <c r="B690" s="3" t="s">
        <v>1379</v>
      </c>
      <c r="C690" s="4">
        <v>1938.74</v>
      </c>
      <c r="D690" s="4">
        <v>0</v>
      </c>
      <c r="E690" s="4">
        <v>0</v>
      </c>
      <c r="F690" s="4">
        <v>1938.74</v>
      </c>
    </row>
    <row r="691" spans="1:6" ht="12.75" customHeight="1" x14ac:dyDescent="0.2">
      <c r="A691" s="3" t="s">
        <v>1380</v>
      </c>
      <c r="B691" s="3" t="s">
        <v>1381</v>
      </c>
      <c r="C691" s="4">
        <v>6775.42</v>
      </c>
      <c r="D691" s="4">
        <v>13837.93</v>
      </c>
      <c r="E691" s="4">
        <v>7062.51</v>
      </c>
      <c r="F691" s="4">
        <v>0</v>
      </c>
    </row>
    <row r="692" spans="1:6" ht="12.75" customHeight="1" x14ac:dyDescent="0.2">
      <c r="A692" s="3" t="s">
        <v>1382</v>
      </c>
      <c r="B692" s="3" t="s">
        <v>1383</v>
      </c>
      <c r="C692" s="4">
        <v>0</v>
      </c>
      <c r="D692" s="4">
        <v>50</v>
      </c>
      <c r="E692" s="4">
        <v>2031.58</v>
      </c>
      <c r="F692" s="4">
        <v>1981.58</v>
      </c>
    </row>
    <row r="693" spans="1:6" ht="12.75" customHeight="1" x14ac:dyDescent="0.2">
      <c r="A693" s="3" t="s">
        <v>1384</v>
      </c>
      <c r="B693" s="3" t="s">
        <v>1385</v>
      </c>
      <c r="C693" s="4">
        <v>26</v>
      </c>
      <c r="D693" s="4">
        <v>26</v>
      </c>
      <c r="E693" s="4">
        <v>0</v>
      </c>
      <c r="F693" s="4">
        <v>0</v>
      </c>
    </row>
    <row r="694" spans="1:6" ht="12.75" customHeight="1" x14ac:dyDescent="0.2">
      <c r="A694" s="3" t="s">
        <v>1386</v>
      </c>
      <c r="B694" s="3" t="s">
        <v>1387</v>
      </c>
      <c r="C694" s="4">
        <v>3311.65</v>
      </c>
      <c r="D694" s="4">
        <v>43131.3</v>
      </c>
      <c r="E694" s="4">
        <v>43199.62</v>
      </c>
      <c r="F694" s="4">
        <v>3379.97</v>
      </c>
    </row>
    <row r="695" spans="1:6" ht="12.75" customHeight="1" x14ac:dyDescent="0.2">
      <c r="A695" s="3" t="s">
        <v>1388</v>
      </c>
      <c r="B695" s="3" t="s">
        <v>1389</v>
      </c>
      <c r="C695" s="4">
        <v>380.11</v>
      </c>
      <c r="D695" s="4">
        <v>593.04999999999995</v>
      </c>
      <c r="E695" s="4">
        <v>1303.8900000000001</v>
      </c>
      <c r="F695" s="4">
        <v>1090.95</v>
      </c>
    </row>
    <row r="696" spans="1:6" ht="12.75" customHeight="1" x14ac:dyDescent="0.2">
      <c r="A696" s="3" t="s">
        <v>1390</v>
      </c>
      <c r="B696" s="3" t="s">
        <v>1391</v>
      </c>
      <c r="C696" s="4">
        <v>186.2</v>
      </c>
      <c r="D696" s="4">
        <v>186.2</v>
      </c>
      <c r="E696" s="4">
        <v>0</v>
      </c>
      <c r="F696" s="4">
        <v>0</v>
      </c>
    </row>
    <row r="697" spans="1:6" ht="12.75" customHeight="1" x14ac:dyDescent="0.2">
      <c r="A697" s="3" t="s">
        <v>1392</v>
      </c>
      <c r="B697" s="3" t="s">
        <v>1393</v>
      </c>
      <c r="C697" s="4">
        <v>91745.87</v>
      </c>
      <c r="D697" s="4">
        <v>422.48</v>
      </c>
      <c r="E697" s="4">
        <v>0</v>
      </c>
      <c r="F697" s="4">
        <v>91323.39</v>
      </c>
    </row>
    <row r="698" spans="1:6" ht="12.75" customHeight="1" x14ac:dyDescent="0.2">
      <c r="A698" s="3" t="s">
        <v>1394</v>
      </c>
      <c r="B698" s="3" t="s">
        <v>1395</v>
      </c>
      <c r="C698" s="4">
        <v>22642.23</v>
      </c>
      <c r="D698" s="4">
        <v>121987.03</v>
      </c>
      <c r="E698" s="4">
        <v>103792.55</v>
      </c>
      <c r="F698" s="4">
        <v>4447.75</v>
      </c>
    </row>
    <row r="699" spans="1:6" ht="12.75" customHeight="1" x14ac:dyDescent="0.2">
      <c r="A699" s="3" t="s">
        <v>1396</v>
      </c>
      <c r="B699" s="3" t="s">
        <v>1397</v>
      </c>
      <c r="C699" s="4">
        <v>51671.4</v>
      </c>
      <c r="D699" s="4">
        <v>162024.17000000001</v>
      </c>
      <c r="E699" s="4">
        <v>169414.46</v>
      </c>
      <c r="F699" s="4">
        <v>59061.69</v>
      </c>
    </row>
    <row r="700" spans="1:6" ht="12.75" customHeight="1" x14ac:dyDescent="0.2">
      <c r="A700" s="3" t="s">
        <v>1398</v>
      </c>
      <c r="B700" s="3" t="s">
        <v>1399</v>
      </c>
      <c r="C700" s="4">
        <v>1303072.32</v>
      </c>
      <c r="D700" s="4">
        <v>3112545.47</v>
      </c>
      <c r="E700" s="4">
        <v>1887693.29</v>
      </c>
      <c r="F700" s="4">
        <v>78220.14</v>
      </c>
    </row>
    <row r="701" spans="1:6" ht="12.75" customHeight="1" x14ac:dyDescent="0.2">
      <c r="A701" s="3" t="s">
        <v>1400</v>
      </c>
      <c r="B701" s="3" t="s">
        <v>1401</v>
      </c>
      <c r="C701" s="4">
        <v>0</v>
      </c>
      <c r="D701" s="4">
        <v>0</v>
      </c>
      <c r="E701" s="4">
        <v>216</v>
      </c>
      <c r="F701" s="4">
        <v>216</v>
      </c>
    </row>
    <row r="702" spans="1:6" ht="12.75" customHeight="1" x14ac:dyDescent="0.2">
      <c r="A702" s="3" t="s">
        <v>1402</v>
      </c>
      <c r="B702" s="3" t="s">
        <v>1403</v>
      </c>
      <c r="C702" s="4">
        <v>13616.25</v>
      </c>
      <c r="D702" s="4">
        <v>390000</v>
      </c>
      <c r="E702" s="4">
        <v>404077.5</v>
      </c>
      <c r="F702" s="4">
        <v>27693.75</v>
      </c>
    </row>
    <row r="703" spans="1:6" ht="12.75" customHeight="1" x14ac:dyDescent="0.2">
      <c r="A703" s="3" t="s">
        <v>1404</v>
      </c>
      <c r="B703" s="3" t="s">
        <v>1405</v>
      </c>
      <c r="C703" s="4">
        <v>1774.41</v>
      </c>
      <c r="D703" s="4">
        <v>0</v>
      </c>
      <c r="E703" s="4">
        <v>0</v>
      </c>
      <c r="F703" s="4">
        <v>1774.41</v>
      </c>
    </row>
    <row r="704" spans="1:6" ht="12.75" customHeight="1" x14ac:dyDescent="0.2">
      <c r="A704" s="3" t="s">
        <v>1406</v>
      </c>
      <c r="B704" s="3" t="s">
        <v>1407</v>
      </c>
      <c r="C704" s="4">
        <v>-45.02</v>
      </c>
      <c r="D704" s="4">
        <v>0</v>
      </c>
      <c r="E704" s="4">
        <v>45.02</v>
      </c>
      <c r="F704" s="4">
        <v>0</v>
      </c>
    </row>
    <row r="705" spans="1:6" ht="12.75" customHeight="1" x14ac:dyDescent="0.2">
      <c r="A705" s="3" t="s">
        <v>1408</v>
      </c>
      <c r="B705" s="3" t="s">
        <v>1409</v>
      </c>
      <c r="C705" s="4">
        <v>0</v>
      </c>
      <c r="D705" s="4">
        <v>2760</v>
      </c>
      <c r="E705" s="4">
        <v>2760</v>
      </c>
      <c r="F705" s="4">
        <v>0</v>
      </c>
    </row>
    <row r="706" spans="1:6" ht="12.75" customHeight="1" x14ac:dyDescent="0.2">
      <c r="A706" s="3" t="s">
        <v>1410</v>
      </c>
      <c r="B706" s="3" t="s">
        <v>1411</v>
      </c>
      <c r="C706" s="4">
        <v>0</v>
      </c>
      <c r="D706" s="4">
        <v>64049.82</v>
      </c>
      <c r="E706" s="4">
        <v>68515.199999999997</v>
      </c>
      <c r="F706" s="4">
        <v>4465.38</v>
      </c>
    </row>
    <row r="707" spans="1:6" ht="12.75" customHeight="1" x14ac:dyDescent="0.2">
      <c r="A707" s="3" t="s">
        <v>1412</v>
      </c>
      <c r="B707" s="3" t="s">
        <v>1413</v>
      </c>
      <c r="C707" s="4">
        <v>112620</v>
      </c>
      <c r="D707" s="4">
        <v>826655.74</v>
      </c>
      <c r="E707" s="4">
        <v>749771.68</v>
      </c>
      <c r="F707" s="4">
        <v>35735.94</v>
      </c>
    </row>
    <row r="708" spans="1:6" ht="12.75" customHeight="1" x14ac:dyDescent="0.2">
      <c r="A708" s="3" t="s">
        <v>1414</v>
      </c>
      <c r="B708" s="3" t="s">
        <v>1415</v>
      </c>
      <c r="C708" s="4">
        <v>0</v>
      </c>
      <c r="D708" s="4">
        <v>254399.51</v>
      </c>
      <c r="E708" s="4">
        <v>288189.86</v>
      </c>
      <c r="F708" s="4">
        <v>33790.35</v>
      </c>
    </row>
    <row r="709" spans="1:6" ht="12.75" customHeight="1" x14ac:dyDescent="0.2">
      <c r="A709" s="3" t="s">
        <v>1416</v>
      </c>
      <c r="B709" s="3" t="s">
        <v>1417</v>
      </c>
      <c r="C709" s="4">
        <v>0</v>
      </c>
      <c r="D709" s="4">
        <v>6610.66</v>
      </c>
      <c r="E709" s="4">
        <v>6610.66</v>
      </c>
      <c r="F709" s="4">
        <v>0</v>
      </c>
    </row>
    <row r="710" spans="1:6" ht="12.75" customHeight="1" x14ac:dyDescent="0.2">
      <c r="A710" s="3" t="s">
        <v>1418</v>
      </c>
      <c r="B710" s="3" t="s">
        <v>1419</v>
      </c>
      <c r="C710" s="4">
        <v>0</v>
      </c>
      <c r="D710" s="4">
        <v>58238.48</v>
      </c>
      <c r="E710" s="4">
        <v>58238.48</v>
      </c>
      <c r="F710" s="4">
        <v>0</v>
      </c>
    </row>
    <row r="711" spans="1:6" ht="12.75" customHeight="1" x14ac:dyDescent="0.2">
      <c r="A711" s="3" t="s">
        <v>1420</v>
      </c>
      <c r="B711" s="3" t="s">
        <v>1421</v>
      </c>
      <c r="C711" s="4">
        <v>0</v>
      </c>
      <c r="D711" s="4">
        <v>0</v>
      </c>
      <c r="E711" s="4">
        <v>1984.05</v>
      </c>
      <c r="F711" s="4">
        <v>1984.05</v>
      </c>
    </row>
    <row r="712" spans="1:6" ht="12.75" customHeight="1" x14ac:dyDescent="0.2">
      <c r="A712" s="3" t="s">
        <v>1422</v>
      </c>
      <c r="B712" s="3" t="s">
        <v>1423</v>
      </c>
      <c r="C712" s="4">
        <f>SUM(C713:C816)</f>
        <v>899415.09</v>
      </c>
      <c r="D712" s="4">
        <f>SUM(D713:D816)</f>
        <v>2121181.42</v>
      </c>
      <c r="E712" s="4">
        <f>SUM(E713:E816)</f>
        <v>2058429.74</v>
      </c>
      <c r="F712" s="4">
        <f>SUM(F713:F816)</f>
        <v>836663.40999999992</v>
      </c>
    </row>
    <row r="713" spans="1:6" ht="12.75" customHeight="1" x14ac:dyDescent="0.2">
      <c r="A713" s="3" t="s">
        <v>1424</v>
      </c>
      <c r="B713" s="3" t="s">
        <v>1425</v>
      </c>
      <c r="C713" s="4">
        <v>1585</v>
      </c>
      <c r="D713" s="4">
        <v>1945</v>
      </c>
      <c r="E713" s="4">
        <v>360</v>
      </c>
      <c r="F713" s="4">
        <v>0</v>
      </c>
    </row>
    <row r="714" spans="1:6" ht="12.75" customHeight="1" x14ac:dyDescent="0.2">
      <c r="A714" s="3" t="s">
        <v>1426</v>
      </c>
      <c r="B714" s="3" t="s">
        <v>1427</v>
      </c>
      <c r="C714" s="4">
        <v>460</v>
      </c>
      <c r="D714" s="4">
        <v>0</v>
      </c>
      <c r="E714" s="4">
        <v>0</v>
      </c>
      <c r="F714" s="4">
        <v>460</v>
      </c>
    </row>
    <row r="715" spans="1:6" ht="12.75" customHeight="1" x14ac:dyDescent="0.2">
      <c r="A715" s="3" t="s">
        <v>1428</v>
      </c>
      <c r="B715" s="3" t="s">
        <v>1429</v>
      </c>
      <c r="C715" s="4">
        <v>9564.36</v>
      </c>
      <c r="D715" s="4">
        <v>33122.879999999997</v>
      </c>
      <c r="E715" s="4">
        <v>23558.52</v>
      </c>
      <c r="F715" s="4">
        <v>0</v>
      </c>
    </row>
    <row r="716" spans="1:6" ht="12.75" customHeight="1" x14ac:dyDescent="0.2">
      <c r="A716" s="3" t="s">
        <v>1430</v>
      </c>
      <c r="B716" s="3" t="s">
        <v>1431</v>
      </c>
      <c r="C716" s="4">
        <v>6259.18</v>
      </c>
      <c r="D716" s="4">
        <v>27934.09</v>
      </c>
      <c r="E716" s="4">
        <v>25960.33</v>
      </c>
      <c r="F716" s="4">
        <v>4285.42</v>
      </c>
    </row>
    <row r="717" spans="1:6" ht="12.75" customHeight="1" x14ac:dyDescent="0.2">
      <c r="A717" s="3" t="s">
        <v>1432</v>
      </c>
      <c r="B717" s="3" t="s">
        <v>1433</v>
      </c>
      <c r="C717" s="4">
        <v>1954.14</v>
      </c>
      <c r="D717" s="4">
        <v>9060.57</v>
      </c>
      <c r="E717" s="4">
        <v>7763.9</v>
      </c>
      <c r="F717" s="4">
        <v>657.47</v>
      </c>
    </row>
    <row r="718" spans="1:6" ht="12.75" customHeight="1" x14ac:dyDescent="0.2">
      <c r="A718" s="3" t="s">
        <v>1434</v>
      </c>
      <c r="B718" s="3" t="s">
        <v>1435</v>
      </c>
      <c r="C718" s="4">
        <v>0</v>
      </c>
      <c r="D718" s="4">
        <v>940</v>
      </c>
      <c r="E718" s="4">
        <v>940</v>
      </c>
      <c r="F718" s="4">
        <v>0</v>
      </c>
    </row>
    <row r="719" spans="1:6" ht="12.75" customHeight="1" x14ac:dyDescent="0.2">
      <c r="A719" s="3" t="s">
        <v>1436</v>
      </c>
      <c r="B719" s="3" t="s">
        <v>1437</v>
      </c>
      <c r="C719" s="4">
        <v>1467.13</v>
      </c>
      <c r="D719" s="4">
        <v>0</v>
      </c>
      <c r="E719" s="4">
        <v>48.56</v>
      </c>
      <c r="F719" s="4">
        <v>1515.69</v>
      </c>
    </row>
    <row r="720" spans="1:6" ht="12.75" customHeight="1" x14ac:dyDescent="0.2">
      <c r="A720" s="3" t="s">
        <v>1438</v>
      </c>
      <c r="B720" s="3" t="s">
        <v>1439</v>
      </c>
      <c r="C720" s="4">
        <v>0</v>
      </c>
      <c r="D720" s="4">
        <v>89673.38</v>
      </c>
      <c r="E720" s="4">
        <v>89673.38</v>
      </c>
      <c r="F720" s="4">
        <v>0</v>
      </c>
    </row>
    <row r="721" spans="1:6" ht="12.75" customHeight="1" x14ac:dyDescent="0.2">
      <c r="A721" s="3" t="s">
        <v>1440</v>
      </c>
      <c r="B721" s="3" t="s">
        <v>1441</v>
      </c>
      <c r="C721" s="4">
        <v>393.85</v>
      </c>
      <c r="D721" s="4">
        <v>1514.33</v>
      </c>
      <c r="E721" s="4">
        <v>1120.48</v>
      </c>
      <c r="F721" s="4">
        <v>0</v>
      </c>
    </row>
    <row r="722" spans="1:6" ht="12.75" customHeight="1" x14ac:dyDescent="0.2">
      <c r="A722" s="3" t="s">
        <v>1442</v>
      </c>
      <c r="B722" s="3" t="s">
        <v>1443</v>
      </c>
      <c r="C722" s="4">
        <v>140</v>
      </c>
      <c r="D722" s="4">
        <v>560</v>
      </c>
      <c r="E722" s="4">
        <v>560</v>
      </c>
      <c r="F722" s="4">
        <v>140</v>
      </c>
    </row>
    <row r="723" spans="1:6" ht="12.75" customHeight="1" x14ac:dyDescent="0.2">
      <c r="A723" s="3" t="s">
        <v>1444</v>
      </c>
      <c r="B723" s="3" t="s">
        <v>1445</v>
      </c>
      <c r="C723" s="4">
        <v>8180</v>
      </c>
      <c r="D723" s="4">
        <v>20810</v>
      </c>
      <c r="E723" s="4">
        <v>26080</v>
      </c>
      <c r="F723" s="4">
        <v>13450</v>
      </c>
    </row>
    <row r="724" spans="1:6" ht="12.75" customHeight="1" x14ac:dyDescent="0.2">
      <c r="A724" s="3" t="s">
        <v>1446</v>
      </c>
      <c r="B724" s="3" t="s">
        <v>1447</v>
      </c>
      <c r="C724" s="4">
        <v>0</v>
      </c>
      <c r="D724" s="4">
        <v>40610</v>
      </c>
      <c r="E724" s="4">
        <v>48410</v>
      </c>
      <c r="F724" s="4">
        <v>7800</v>
      </c>
    </row>
    <row r="725" spans="1:6" ht="12.75" customHeight="1" x14ac:dyDescent="0.2">
      <c r="A725" s="3" t="s">
        <v>1448</v>
      </c>
      <c r="B725" s="3" t="s">
        <v>1449</v>
      </c>
      <c r="C725" s="4">
        <v>5343.5</v>
      </c>
      <c r="D725" s="4">
        <v>357.66</v>
      </c>
      <c r="E725" s="4">
        <v>0</v>
      </c>
      <c r="F725" s="4">
        <v>4985.84</v>
      </c>
    </row>
    <row r="726" spans="1:6" ht="12.75" customHeight="1" x14ac:dyDescent="0.2">
      <c r="A726" s="3" t="s">
        <v>1450</v>
      </c>
      <c r="B726" s="3" t="s">
        <v>1451</v>
      </c>
      <c r="C726" s="4">
        <v>1255</v>
      </c>
      <c r="D726" s="4">
        <v>4231.3</v>
      </c>
      <c r="E726" s="4">
        <v>5040.3</v>
      </c>
      <c r="F726" s="4">
        <v>2064</v>
      </c>
    </row>
    <row r="727" spans="1:6" ht="12.75" customHeight="1" x14ac:dyDescent="0.2">
      <c r="A727" s="3" t="s">
        <v>1452</v>
      </c>
      <c r="B727" s="3" t="s">
        <v>1453</v>
      </c>
      <c r="C727" s="4">
        <v>53272.959999999999</v>
      </c>
      <c r="D727" s="4">
        <v>267846.37</v>
      </c>
      <c r="E727" s="4">
        <v>254069.33</v>
      </c>
      <c r="F727" s="4">
        <v>39495.919999999998</v>
      </c>
    </row>
    <row r="728" spans="1:6" ht="12.75" customHeight="1" x14ac:dyDescent="0.2">
      <c r="A728" s="3" t="s">
        <v>1454</v>
      </c>
      <c r="B728" s="3" t="s">
        <v>1455</v>
      </c>
      <c r="C728" s="4">
        <v>3450</v>
      </c>
      <c r="D728" s="4">
        <v>7350</v>
      </c>
      <c r="E728" s="4">
        <v>3900</v>
      </c>
      <c r="F728" s="4">
        <v>0</v>
      </c>
    </row>
    <row r="729" spans="1:6" ht="12.75" customHeight="1" x14ac:dyDescent="0.2">
      <c r="A729" s="3" t="s">
        <v>1456</v>
      </c>
      <c r="B729" s="3" t="s">
        <v>1457</v>
      </c>
      <c r="C729" s="4">
        <v>448.7</v>
      </c>
      <c r="D729" s="4">
        <v>0</v>
      </c>
      <c r="E729" s="4">
        <v>0</v>
      </c>
      <c r="F729" s="4">
        <v>448.7</v>
      </c>
    </row>
    <row r="730" spans="1:6" ht="12.75" customHeight="1" x14ac:dyDescent="0.2">
      <c r="A730" s="3" t="s">
        <v>1458</v>
      </c>
      <c r="B730" s="3" t="s">
        <v>1459</v>
      </c>
      <c r="C730" s="4">
        <v>0</v>
      </c>
      <c r="D730" s="4">
        <v>4200</v>
      </c>
      <c r="E730" s="4">
        <v>4200</v>
      </c>
      <c r="F730" s="4">
        <v>0</v>
      </c>
    </row>
    <row r="731" spans="1:6" ht="12.75" customHeight="1" x14ac:dyDescent="0.2">
      <c r="A731" s="3" t="s">
        <v>1460</v>
      </c>
      <c r="B731" s="3" t="s">
        <v>1461</v>
      </c>
      <c r="C731" s="4">
        <v>876.17</v>
      </c>
      <c r="D731" s="4">
        <v>11286.78</v>
      </c>
      <c r="E731" s="4">
        <v>12824.82</v>
      </c>
      <c r="F731" s="4">
        <v>2414.21</v>
      </c>
    </row>
    <row r="732" spans="1:6" ht="12.75" customHeight="1" x14ac:dyDescent="0.2">
      <c r="A732" s="3" t="s">
        <v>1462</v>
      </c>
      <c r="B732" s="3" t="s">
        <v>1463</v>
      </c>
      <c r="C732" s="4">
        <v>0</v>
      </c>
      <c r="D732" s="4">
        <v>130</v>
      </c>
      <c r="E732" s="4">
        <v>130</v>
      </c>
      <c r="F732" s="4">
        <v>0</v>
      </c>
    </row>
    <row r="733" spans="1:6" ht="12.75" customHeight="1" x14ac:dyDescent="0.2">
      <c r="A733" s="3" t="s">
        <v>1464</v>
      </c>
      <c r="B733" s="3" t="s">
        <v>1465</v>
      </c>
      <c r="C733" s="4">
        <v>875</v>
      </c>
      <c r="D733" s="4">
        <v>13345</v>
      </c>
      <c r="E733" s="4">
        <v>16920</v>
      </c>
      <c r="F733" s="4">
        <v>4450</v>
      </c>
    </row>
    <row r="734" spans="1:6" ht="12.75" customHeight="1" x14ac:dyDescent="0.2">
      <c r="A734" s="3" t="s">
        <v>1466</v>
      </c>
      <c r="B734" s="3" t="s">
        <v>1467</v>
      </c>
      <c r="C734" s="4">
        <v>0</v>
      </c>
      <c r="D734" s="4">
        <v>962</v>
      </c>
      <c r="E734" s="4">
        <v>962</v>
      </c>
      <c r="F734" s="4">
        <v>0</v>
      </c>
    </row>
    <row r="735" spans="1:6" ht="12.75" customHeight="1" x14ac:dyDescent="0.2">
      <c r="A735" s="3" t="s">
        <v>1468</v>
      </c>
      <c r="B735" s="3" t="s">
        <v>1469</v>
      </c>
      <c r="C735" s="4">
        <v>4898.3500000000004</v>
      </c>
      <c r="D735" s="4">
        <v>16396.91</v>
      </c>
      <c r="E735" s="4">
        <v>19394.509999999998</v>
      </c>
      <c r="F735" s="4">
        <v>7895.95</v>
      </c>
    </row>
    <row r="736" spans="1:6" ht="12.75" customHeight="1" x14ac:dyDescent="0.2">
      <c r="A736" s="3" t="s">
        <v>1470</v>
      </c>
      <c r="B736" s="3" t="s">
        <v>1471</v>
      </c>
      <c r="C736" s="4">
        <v>347752.04</v>
      </c>
      <c r="D736" s="4">
        <v>9188.56</v>
      </c>
      <c r="E736" s="4">
        <v>21236.59</v>
      </c>
      <c r="F736" s="4">
        <v>359800.07</v>
      </c>
    </row>
    <row r="737" spans="1:6" ht="12.75" customHeight="1" x14ac:dyDescent="0.2">
      <c r="A737" s="3" t="s">
        <v>1472</v>
      </c>
      <c r="B737" s="3" t="s">
        <v>1473</v>
      </c>
      <c r="C737" s="4">
        <v>1067.94</v>
      </c>
      <c r="D737" s="4">
        <v>1919.78</v>
      </c>
      <c r="E737" s="4">
        <v>851.84</v>
      </c>
      <c r="F737" s="4">
        <v>0</v>
      </c>
    </row>
    <row r="738" spans="1:6" ht="12.75" customHeight="1" x14ac:dyDescent="0.2">
      <c r="A738" s="3" t="s">
        <v>1474</v>
      </c>
      <c r="B738" s="3" t="s">
        <v>1475</v>
      </c>
      <c r="C738" s="4">
        <v>0</v>
      </c>
      <c r="D738" s="4">
        <v>509.3</v>
      </c>
      <c r="E738" s="4">
        <v>509.3</v>
      </c>
      <c r="F738" s="4">
        <v>0</v>
      </c>
    </row>
    <row r="739" spans="1:6" ht="12.75" customHeight="1" x14ac:dyDescent="0.2">
      <c r="A739" s="3" t="s">
        <v>1476</v>
      </c>
      <c r="B739" s="3" t="s">
        <v>1477</v>
      </c>
      <c r="C739" s="4">
        <v>0</v>
      </c>
      <c r="D739" s="4">
        <v>280</v>
      </c>
      <c r="E739" s="4">
        <v>280</v>
      </c>
      <c r="F739" s="4">
        <v>0</v>
      </c>
    </row>
    <row r="740" spans="1:6" ht="12.75" customHeight="1" x14ac:dyDescent="0.2">
      <c r="A740" s="3" t="s">
        <v>1478</v>
      </c>
      <c r="B740" s="3" t="s">
        <v>1479</v>
      </c>
      <c r="C740" s="4">
        <v>2280</v>
      </c>
      <c r="D740" s="4">
        <v>2280</v>
      </c>
      <c r="E740" s="4">
        <v>0</v>
      </c>
      <c r="F740" s="4">
        <v>0</v>
      </c>
    </row>
    <row r="741" spans="1:6" ht="12.75" customHeight="1" x14ac:dyDescent="0.2">
      <c r="A741" s="3" t="s">
        <v>1480</v>
      </c>
      <c r="B741" s="3" t="s">
        <v>1481</v>
      </c>
      <c r="C741" s="4">
        <v>12031.8</v>
      </c>
      <c r="D741" s="4">
        <v>51098.58</v>
      </c>
      <c r="E741" s="4">
        <v>42083.57</v>
      </c>
      <c r="F741" s="4">
        <v>3016.79</v>
      </c>
    </row>
    <row r="742" spans="1:6" ht="12.75" customHeight="1" x14ac:dyDescent="0.2">
      <c r="A742" s="3" t="s">
        <v>1482</v>
      </c>
      <c r="B742" s="3" t="s">
        <v>1483</v>
      </c>
      <c r="C742" s="4">
        <v>0</v>
      </c>
      <c r="D742" s="4">
        <v>616.6</v>
      </c>
      <c r="E742" s="4">
        <v>616.6</v>
      </c>
      <c r="F742" s="4">
        <v>0</v>
      </c>
    </row>
    <row r="743" spans="1:6" ht="12.75" customHeight="1" x14ac:dyDescent="0.2">
      <c r="A743" s="3" t="s">
        <v>1484</v>
      </c>
      <c r="B743" s="3" t="s">
        <v>1485</v>
      </c>
      <c r="C743" s="4">
        <v>165</v>
      </c>
      <c r="D743" s="4">
        <v>0</v>
      </c>
      <c r="E743" s="4">
        <v>0</v>
      </c>
      <c r="F743" s="4">
        <v>165</v>
      </c>
    </row>
    <row r="744" spans="1:6" ht="12.75" customHeight="1" x14ac:dyDescent="0.2">
      <c r="A744" s="3" t="s">
        <v>1486</v>
      </c>
      <c r="B744" s="3" t="s">
        <v>1487</v>
      </c>
      <c r="C744" s="4">
        <v>7035.2</v>
      </c>
      <c r="D744" s="4">
        <v>19965.599999999999</v>
      </c>
      <c r="E744" s="4">
        <v>22979.200000000001</v>
      </c>
      <c r="F744" s="4">
        <v>10048.799999999999</v>
      </c>
    </row>
    <row r="745" spans="1:6" ht="12.75" customHeight="1" x14ac:dyDescent="0.2">
      <c r="A745" s="3" t="s">
        <v>1488</v>
      </c>
      <c r="B745" s="3" t="s">
        <v>1489</v>
      </c>
      <c r="C745" s="4">
        <v>14279.82</v>
      </c>
      <c r="D745" s="4">
        <v>38125.67</v>
      </c>
      <c r="E745" s="4">
        <v>36045.78</v>
      </c>
      <c r="F745" s="4">
        <v>12199.93</v>
      </c>
    </row>
    <row r="746" spans="1:6" ht="12.75" customHeight="1" x14ac:dyDescent="0.2">
      <c r="A746" s="3" t="s">
        <v>1490</v>
      </c>
      <c r="B746" s="3" t="s">
        <v>1491</v>
      </c>
      <c r="C746" s="4">
        <v>75</v>
      </c>
      <c r="D746" s="4">
        <v>150</v>
      </c>
      <c r="E746" s="4">
        <v>150</v>
      </c>
      <c r="F746" s="4">
        <v>75</v>
      </c>
    </row>
    <row r="747" spans="1:6" ht="12.75" customHeight="1" x14ac:dyDescent="0.2">
      <c r="A747" s="3" t="s">
        <v>1492</v>
      </c>
      <c r="B747" s="3" t="s">
        <v>1493</v>
      </c>
      <c r="C747" s="4">
        <v>0</v>
      </c>
      <c r="D747" s="4">
        <v>196</v>
      </c>
      <c r="E747" s="4">
        <v>196</v>
      </c>
      <c r="F747" s="4">
        <v>0</v>
      </c>
    </row>
    <row r="748" spans="1:6" ht="12.75" customHeight="1" x14ac:dyDescent="0.2">
      <c r="A748" s="3" t="s">
        <v>1494</v>
      </c>
      <c r="B748" s="3" t="s">
        <v>1495</v>
      </c>
      <c r="C748" s="4">
        <v>14878.85</v>
      </c>
      <c r="D748" s="4">
        <v>144013.12</v>
      </c>
      <c r="E748" s="4">
        <v>145965.64000000001</v>
      </c>
      <c r="F748" s="4">
        <v>16831.37</v>
      </c>
    </row>
    <row r="749" spans="1:6" ht="12.75" customHeight="1" x14ac:dyDescent="0.2">
      <c r="A749" s="3" t="s">
        <v>1496</v>
      </c>
      <c r="B749" s="3" t="s">
        <v>1497</v>
      </c>
      <c r="C749" s="4">
        <v>434.25</v>
      </c>
      <c r="D749" s="4">
        <v>6226.45</v>
      </c>
      <c r="E749" s="4">
        <v>6487</v>
      </c>
      <c r="F749" s="4">
        <v>694.8</v>
      </c>
    </row>
    <row r="750" spans="1:6" ht="12.75" customHeight="1" x14ac:dyDescent="0.2">
      <c r="A750" s="3" t="s">
        <v>1498</v>
      </c>
      <c r="B750" s="3" t="s">
        <v>1499</v>
      </c>
      <c r="C750" s="4">
        <v>0</v>
      </c>
      <c r="D750" s="4">
        <v>9028.51</v>
      </c>
      <c r="E750" s="4">
        <v>9028.51</v>
      </c>
      <c r="F750" s="4">
        <v>0</v>
      </c>
    </row>
    <row r="751" spans="1:6" ht="12.75" customHeight="1" x14ac:dyDescent="0.2">
      <c r="A751" s="3" t="s">
        <v>1500</v>
      </c>
      <c r="B751" s="3" t="s">
        <v>1501</v>
      </c>
      <c r="C751" s="4">
        <v>0</v>
      </c>
      <c r="D751" s="4">
        <v>937.72</v>
      </c>
      <c r="E751" s="4">
        <v>937.72</v>
      </c>
      <c r="F751" s="4">
        <v>0</v>
      </c>
    </row>
    <row r="752" spans="1:6" ht="12.75" customHeight="1" x14ac:dyDescent="0.2">
      <c r="A752" s="3" t="s">
        <v>1502</v>
      </c>
      <c r="B752" s="3" t="s">
        <v>1503</v>
      </c>
      <c r="C752" s="4">
        <v>0</v>
      </c>
      <c r="D752" s="4">
        <v>6380</v>
      </c>
      <c r="E752" s="4">
        <v>6380</v>
      </c>
      <c r="F752" s="4">
        <v>0</v>
      </c>
    </row>
    <row r="753" spans="1:6" ht="12.75" customHeight="1" x14ac:dyDescent="0.2">
      <c r="A753" s="3" t="s">
        <v>1504</v>
      </c>
      <c r="B753" s="3" t="s">
        <v>1505</v>
      </c>
      <c r="C753" s="4">
        <v>11670.03</v>
      </c>
      <c r="D753" s="4">
        <v>11670.03</v>
      </c>
      <c r="E753" s="4">
        <v>0</v>
      </c>
      <c r="F753" s="4">
        <v>0</v>
      </c>
    </row>
    <row r="754" spans="1:6" ht="12.75" customHeight="1" x14ac:dyDescent="0.2">
      <c r="A754" s="3" t="s">
        <v>1506</v>
      </c>
      <c r="B754" s="3" t="s">
        <v>1507</v>
      </c>
      <c r="C754" s="4">
        <v>0</v>
      </c>
      <c r="D754" s="4">
        <v>17396.099999999999</v>
      </c>
      <c r="E754" s="4">
        <v>19548</v>
      </c>
      <c r="F754" s="4">
        <v>2151.9</v>
      </c>
    </row>
    <row r="755" spans="1:6" ht="12.75" customHeight="1" x14ac:dyDescent="0.2">
      <c r="A755" s="3" t="s">
        <v>1508</v>
      </c>
      <c r="B755" s="3" t="s">
        <v>1509</v>
      </c>
      <c r="C755" s="4">
        <v>3454.42</v>
      </c>
      <c r="D755" s="4">
        <v>10363.26</v>
      </c>
      <c r="E755" s="4">
        <v>6908.84</v>
      </c>
      <c r="F755" s="4">
        <v>0</v>
      </c>
    </row>
    <row r="756" spans="1:6" ht="12.75" customHeight="1" x14ac:dyDescent="0.2">
      <c r="A756" s="3" t="s">
        <v>1510</v>
      </c>
      <c r="B756" s="3" t="s">
        <v>1511</v>
      </c>
      <c r="C756" s="4">
        <v>26522.35</v>
      </c>
      <c r="D756" s="4">
        <v>142461.09</v>
      </c>
      <c r="E756" s="4">
        <v>115938.74</v>
      </c>
      <c r="F756" s="4">
        <v>0</v>
      </c>
    </row>
    <row r="757" spans="1:6" ht="12.75" customHeight="1" x14ac:dyDescent="0.2">
      <c r="A757" s="3" t="s">
        <v>1512</v>
      </c>
      <c r="B757" s="3" t="s">
        <v>1513</v>
      </c>
      <c r="C757" s="4">
        <v>0</v>
      </c>
      <c r="D757" s="4">
        <v>2548</v>
      </c>
      <c r="E757" s="4">
        <v>2548</v>
      </c>
      <c r="F757" s="4">
        <v>0</v>
      </c>
    </row>
    <row r="758" spans="1:6" ht="12.75" customHeight="1" x14ac:dyDescent="0.2">
      <c r="A758" s="3" t="s">
        <v>1514</v>
      </c>
      <c r="B758" s="3" t="s">
        <v>1515</v>
      </c>
      <c r="C758" s="4">
        <v>0</v>
      </c>
      <c r="D758" s="4">
        <v>925</v>
      </c>
      <c r="E758" s="4">
        <v>925</v>
      </c>
      <c r="F758" s="4">
        <v>0</v>
      </c>
    </row>
    <row r="759" spans="1:6" ht="12.75" customHeight="1" x14ac:dyDescent="0.2">
      <c r="A759" s="3" t="s">
        <v>1516</v>
      </c>
      <c r="B759" s="3" t="s">
        <v>1517</v>
      </c>
      <c r="C759" s="4">
        <v>16932.990000000002</v>
      </c>
      <c r="D759" s="4">
        <v>126945.3</v>
      </c>
      <c r="E759" s="4">
        <v>116525.02</v>
      </c>
      <c r="F759" s="4">
        <v>6512.71</v>
      </c>
    </row>
    <row r="760" spans="1:6" ht="12.75" customHeight="1" x14ac:dyDescent="0.2">
      <c r="A760" s="3" t="s">
        <v>1518</v>
      </c>
      <c r="B760" s="3" t="s">
        <v>1519</v>
      </c>
      <c r="C760" s="4">
        <v>0</v>
      </c>
      <c r="D760" s="4">
        <v>38136</v>
      </c>
      <c r="E760" s="4">
        <v>41349.599999999999</v>
      </c>
      <c r="F760" s="4">
        <v>3213.6</v>
      </c>
    </row>
    <row r="761" spans="1:6" ht="12.75" customHeight="1" x14ac:dyDescent="0.2">
      <c r="A761" s="3" t="s">
        <v>1520</v>
      </c>
      <c r="B761" s="3" t="s">
        <v>1521</v>
      </c>
      <c r="C761" s="4">
        <v>1623.79</v>
      </c>
      <c r="D761" s="4">
        <v>22088.959999999999</v>
      </c>
      <c r="E761" s="4">
        <v>20465.169999999998</v>
      </c>
      <c r="F761" s="4">
        <v>0</v>
      </c>
    </row>
    <row r="762" spans="1:6" ht="12.75" customHeight="1" x14ac:dyDescent="0.2">
      <c r="A762" s="3" t="s">
        <v>1522</v>
      </c>
      <c r="B762" s="3" t="s">
        <v>1523</v>
      </c>
      <c r="C762" s="4">
        <v>341.56</v>
      </c>
      <c r="D762" s="4">
        <v>4699.18</v>
      </c>
      <c r="E762" s="4">
        <v>4707.72</v>
      </c>
      <c r="F762" s="4">
        <v>350.1</v>
      </c>
    </row>
    <row r="763" spans="1:6" ht="12.75" customHeight="1" x14ac:dyDescent="0.2">
      <c r="A763" s="3" t="s">
        <v>1524</v>
      </c>
      <c r="B763" s="3" t="s">
        <v>1525</v>
      </c>
      <c r="C763" s="4">
        <v>0</v>
      </c>
      <c r="D763" s="4">
        <v>2847</v>
      </c>
      <c r="E763" s="4">
        <v>2847</v>
      </c>
      <c r="F763" s="4">
        <v>0</v>
      </c>
    </row>
    <row r="764" spans="1:6" ht="12.75" customHeight="1" x14ac:dyDescent="0.2">
      <c r="A764" s="3" t="s">
        <v>1526</v>
      </c>
      <c r="B764" s="3" t="s">
        <v>1527</v>
      </c>
      <c r="C764" s="4">
        <v>0</v>
      </c>
      <c r="D764" s="4">
        <v>19450</v>
      </c>
      <c r="E764" s="4">
        <v>21850</v>
      </c>
      <c r="F764" s="4">
        <v>2400</v>
      </c>
    </row>
    <row r="765" spans="1:6" ht="12.75" customHeight="1" x14ac:dyDescent="0.2">
      <c r="A765" s="3" t="s">
        <v>1528</v>
      </c>
      <c r="B765" s="3" t="s">
        <v>1529</v>
      </c>
      <c r="C765" s="4">
        <v>0</v>
      </c>
      <c r="D765" s="4">
        <v>6800</v>
      </c>
      <c r="E765" s="4">
        <v>6800</v>
      </c>
      <c r="F765" s="4">
        <v>0</v>
      </c>
    </row>
    <row r="766" spans="1:6" ht="12.75" customHeight="1" x14ac:dyDescent="0.2">
      <c r="A766" s="3" t="s">
        <v>1530</v>
      </c>
      <c r="B766" s="3" t="s">
        <v>1531</v>
      </c>
      <c r="C766" s="4">
        <v>4574</v>
      </c>
      <c r="D766" s="4">
        <v>10514</v>
      </c>
      <c r="E766" s="4">
        <v>6480</v>
      </c>
      <c r="F766" s="4">
        <v>540</v>
      </c>
    </row>
    <row r="767" spans="1:6" ht="12.75" customHeight="1" x14ac:dyDescent="0.2">
      <c r="A767" s="3" t="s">
        <v>1532</v>
      </c>
      <c r="B767" s="3" t="s">
        <v>1533</v>
      </c>
      <c r="C767" s="4">
        <v>7594.94</v>
      </c>
      <c r="D767" s="4">
        <v>23806.69</v>
      </c>
      <c r="E767" s="4">
        <v>20000</v>
      </c>
      <c r="F767" s="4">
        <v>3788.25</v>
      </c>
    </row>
    <row r="768" spans="1:6" ht="12.75" customHeight="1" x14ac:dyDescent="0.2">
      <c r="A768" s="3" t="s">
        <v>1534</v>
      </c>
      <c r="B768" s="3" t="s">
        <v>1535</v>
      </c>
      <c r="C768" s="4">
        <v>0</v>
      </c>
      <c r="D768" s="4">
        <v>2772</v>
      </c>
      <c r="E768" s="4">
        <v>2772</v>
      </c>
      <c r="F768" s="4">
        <v>0</v>
      </c>
    </row>
    <row r="769" spans="1:6" ht="12.75" customHeight="1" x14ac:dyDescent="0.2">
      <c r="A769" s="3" t="s">
        <v>1536</v>
      </c>
      <c r="B769" s="3" t="s">
        <v>1537</v>
      </c>
      <c r="C769" s="4">
        <v>17139</v>
      </c>
      <c r="D769" s="4">
        <v>17139</v>
      </c>
      <c r="E769" s="4">
        <v>0</v>
      </c>
      <c r="F769" s="4">
        <v>0</v>
      </c>
    </row>
    <row r="770" spans="1:6" ht="12.75" customHeight="1" x14ac:dyDescent="0.2">
      <c r="A770" s="3" t="s">
        <v>1538</v>
      </c>
      <c r="B770" s="3" t="s">
        <v>1539</v>
      </c>
      <c r="C770" s="4">
        <v>9.6</v>
      </c>
      <c r="D770" s="4">
        <v>64</v>
      </c>
      <c r="E770" s="4">
        <v>64</v>
      </c>
      <c r="F770" s="4">
        <v>9.6</v>
      </c>
    </row>
    <row r="771" spans="1:6" ht="12.75" customHeight="1" x14ac:dyDescent="0.2">
      <c r="A771" s="3" t="s">
        <v>1540</v>
      </c>
      <c r="B771" s="3" t="s">
        <v>1541</v>
      </c>
      <c r="C771" s="4">
        <v>111.35</v>
      </c>
      <c r="D771" s="4">
        <v>1477.03</v>
      </c>
      <c r="E771" s="4">
        <v>1365.68</v>
      </c>
      <c r="F771" s="4">
        <v>0</v>
      </c>
    </row>
    <row r="772" spans="1:6" ht="12.75" customHeight="1" x14ac:dyDescent="0.2">
      <c r="A772" s="3" t="s">
        <v>1542</v>
      </c>
      <c r="B772" s="3" t="s">
        <v>1543</v>
      </c>
      <c r="C772" s="4">
        <v>1871.74</v>
      </c>
      <c r="D772" s="4">
        <v>12592.44</v>
      </c>
      <c r="E772" s="4">
        <v>11744.51</v>
      </c>
      <c r="F772" s="4">
        <v>1023.81</v>
      </c>
    </row>
    <row r="773" spans="1:6" ht="12.75" customHeight="1" x14ac:dyDescent="0.2">
      <c r="A773" s="3" t="s">
        <v>1544</v>
      </c>
      <c r="B773" s="3" t="s">
        <v>1545</v>
      </c>
      <c r="C773" s="4">
        <v>1875</v>
      </c>
      <c r="D773" s="4">
        <v>15375</v>
      </c>
      <c r="E773" s="4">
        <v>13500</v>
      </c>
      <c r="F773" s="4">
        <v>0</v>
      </c>
    </row>
    <row r="774" spans="1:6" ht="12.75" customHeight="1" x14ac:dyDescent="0.2">
      <c r="A774" s="3" t="s">
        <v>1546</v>
      </c>
      <c r="B774" s="3" t="s">
        <v>1547</v>
      </c>
      <c r="C774" s="4">
        <v>134</v>
      </c>
      <c r="D774" s="4">
        <v>0</v>
      </c>
      <c r="E774" s="4">
        <v>0</v>
      </c>
      <c r="F774" s="4">
        <v>134</v>
      </c>
    </row>
    <row r="775" spans="1:6" ht="12.75" customHeight="1" x14ac:dyDescent="0.2">
      <c r="A775" s="3" t="s">
        <v>1548</v>
      </c>
      <c r="B775" s="3" t="s">
        <v>1549</v>
      </c>
      <c r="C775" s="4">
        <v>1100</v>
      </c>
      <c r="D775" s="4">
        <v>0</v>
      </c>
      <c r="E775" s="4">
        <v>0</v>
      </c>
      <c r="F775" s="4">
        <v>1100</v>
      </c>
    </row>
    <row r="776" spans="1:6" ht="12.75" customHeight="1" x14ac:dyDescent="0.2">
      <c r="A776" s="3" t="s">
        <v>1550</v>
      </c>
      <c r="B776" s="3" t="s">
        <v>1551</v>
      </c>
      <c r="C776" s="4">
        <v>2200</v>
      </c>
      <c r="D776" s="4">
        <v>8250</v>
      </c>
      <c r="E776" s="4">
        <v>6600</v>
      </c>
      <c r="F776" s="4">
        <v>550</v>
      </c>
    </row>
    <row r="777" spans="1:6" ht="12.75" customHeight="1" x14ac:dyDescent="0.2">
      <c r="A777" s="3" t="s">
        <v>1552</v>
      </c>
      <c r="B777" s="3" t="s">
        <v>1553</v>
      </c>
      <c r="C777" s="4">
        <v>6000</v>
      </c>
      <c r="D777" s="4">
        <v>36000</v>
      </c>
      <c r="E777" s="4">
        <v>30000</v>
      </c>
      <c r="F777" s="4">
        <v>0</v>
      </c>
    </row>
    <row r="778" spans="1:6" ht="12.75" customHeight="1" x14ac:dyDescent="0.2">
      <c r="A778" s="3" t="s">
        <v>1554</v>
      </c>
      <c r="B778" s="3" t="s">
        <v>1555</v>
      </c>
      <c r="C778" s="4">
        <v>0</v>
      </c>
      <c r="D778" s="4">
        <v>22785.599999999999</v>
      </c>
      <c r="E778" s="4">
        <v>24837.599999999999</v>
      </c>
      <c r="F778" s="4">
        <v>2052</v>
      </c>
    </row>
    <row r="779" spans="1:6" ht="12.75" customHeight="1" x14ac:dyDescent="0.2">
      <c r="A779" s="3" t="s">
        <v>1556</v>
      </c>
      <c r="B779" s="3" t="s">
        <v>1557</v>
      </c>
      <c r="C779" s="4">
        <v>0</v>
      </c>
      <c r="D779" s="4">
        <v>361.1</v>
      </c>
      <c r="E779" s="4">
        <v>361.1</v>
      </c>
      <c r="F779" s="4">
        <v>0</v>
      </c>
    </row>
    <row r="780" spans="1:6" ht="12.75" customHeight="1" x14ac:dyDescent="0.2">
      <c r="A780" s="3" t="s">
        <v>1558</v>
      </c>
      <c r="B780" s="3" t="s">
        <v>1559</v>
      </c>
      <c r="C780" s="4">
        <v>0</v>
      </c>
      <c r="D780" s="4">
        <v>23209.1</v>
      </c>
      <c r="E780" s="4">
        <v>23209.1</v>
      </c>
      <c r="F780" s="4">
        <v>0</v>
      </c>
    </row>
    <row r="781" spans="1:6" ht="12.75" customHeight="1" x14ac:dyDescent="0.2">
      <c r="A781" s="3" t="s">
        <v>1560</v>
      </c>
      <c r="B781" s="3" t="s">
        <v>1561</v>
      </c>
      <c r="C781" s="4">
        <v>180</v>
      </c>
      <c r="D781" s="4">
        <v>960</v>
      </c>
      <c r="E781" s="4">
        <v>1145</v>
      </c>
      <c r="F781" s="4">
        <v>365</v>
      </c>
    </row>
    <row r="782" spans="1:6" ht="12.75" customHeight="1" x14ac:dyDescent="0.2">
      <c r="A782" s="3" t="s">
        <v>1562</v>
      </c>
      <c r="B782" s="3" t="s">
        <v>1563</v>
      </c>
      <c r="C782" s="4">
        <v>2728.51</v>
      </c>
      <c r="D782" s="4">
        <v>0</v>
      </c>
      <c r="E782" s="4">
        <v>1492.34</v>
      </c>
      <c r="F782" s="4">
        <v>4220.8500000000004</v>
      </c>
    </row>
    <row r="783" spans="1:6" ht="12.75" customHeight="1" x14ac:dyDescent="0.2">
      <c r="A783" s="3" t="s">
        <v>1564</v>
      </c>
      <c r="B783" s="3" t="s">
        <v>1565</v>
      </c>
      <c r="C783" s="4">
        <v>4284.75</v>
      </c>
      <c r="D783" s="4">
        <v>31730.14</v>
      </c>
      <c r="E783" s="4">
        <v>27445.39</v>
      </c>
      <c r="F783" s="4">
        <v>0</v>
      </c>
    </row>
    <row r="784" spans="1:6" ht="12.75" customHeight="1" x14ac:dyDescent="0.2">
      <c r="A784" s="3" t="s">
        <v>1566</v>
      </c>
      <c r="B784" s="3" t="s">
        <v>1567</v>
      </c>
      <c r="C784" s="4">
        <v>11677.22</v>
      </c>
      <c r="D784" s="4">
        <v>11677.22</v>
      </c>
      <c r="E784" s="4">
        <v>0</v>
      </c>
      <c r="F784" s="4">
        <v>0</v>
      </c>
    </row>
    <row r="785" spans="1:6" ht="12.75" customHeight="1" x14ac:dyDescent="0.2">
      <c r="A785" s="3" t="s">
        <v>1568</v>
      </c>
      <c r="B785" s="3" t="s">
        <v>1569</v>
      </c>
      <c r="C785" s="4">
        <v>24294.02</v>
      </c>
      <c r="D785" s="4">
        <v>0</v>
      </c>
      <c r="E785" s="4">
        <v>0</v>
      </c>
      <c r="F785" s="4">
        <v>24294.02</v>
      </c>
    </row>
    <row r="786" spans="1:6" ht="12.75" customHeight="1" x14ac:dyDescent="0.2">
      <c r="A786" s="3" t="s">
        <v>1570</v>
      </c>
      <c r="B786" s="3" t="s">
        <v>1571</v>
      </c>
      <c r="C786" s="4">
        <v>160</v>
      </c>
      <c r="D786" s="4">
        <v>0</v>
      </c>
      <c r="E786" s="4">
        <v>120</v>
      </c>
      <c r="F786" s="4">
        <v>280</v>
      </c>
    </row>
    <row r="787" spans="1:6" ht="12.75" customHeight="1" x14ac:dyDescent="0.2">
      <c r="A787" s="3" t="s">
        <v>1572</v>
      </c>
      <c r="B787" s="3" t="s">
        <v>1573</v>
      </c>
      <c r="C787" s="4">
        <v>95</v>
      </c>
      <c r="D787" s="4">
        <v>0</v>
      </c>
      <c r="E787" s="4">
        <v>0</v>
      </c>
      <c r="F787" s="4">
        <v>95</v>
      </c>
    </row>
    <row r="788" spans="1:6" ht="12.75" customHeight="1" x14ac:dyDescent="0.2">
      <c r="A788" s="3" t="s">
        <v>1574</v>
      </c>
      <c r="B788" s="3" t="s">
        <v>1575</v>
      </c>
      <c r="C788" s="4">
        <v>130</v>
      </c>
      <c r="D788" s="4">
        <v>0</v>
      </c>
      <c r="E788" s="4">
        <v>0</v>
      </c>
      <c r="F788" s="4">
        <v>130</v>
      </c>
    </row>
    <row r="789" spans="1:6" ht="12.75" customHeight="1" x14ac:dyDescent="0.2">
      <c r="A789" s="3" t="s">
        <v>1576</v>
      </c>
      <c r="B789" s="3" t="s">
        <v>1577</v>
      </c>
      <c r="C789" s="4">
        <v>219.99</v>
      </c>
      <c r="D789" s="4">
        <v>0</v>
      </c>
      <c r="E789" s="4">
        <v>0</v>
      </c>
      <c r="F789" s="4">
        <v>219.99</v>
      </c>
    </row>
    <row r="790" spans="1:6" ht="12.75" customHeight="1" x14ac:dyDescent="0.2">
      <c r="A790" s="3" t="s">
        <v>1578</v>
      </c>
      <c r="B790" s="3" t="s">
        <v>1579</v>
      </c>
      <c r="C790" s="4">
        <v>5346</v>
      </c>
      <c r="D790" s="4">
        <v>8946</v>
      </c>
      <c r="E790" s="4">
        <v>3600</v>
      </c>
      <c r="F790" s="4">
        <v>0</v>
      </c>
    </row>
    <row r="791" spans="1:6" ht="12.75" customHeight="1" x14ac:dyDescent="0.2">
      <c r="A791" s="3" t="s">
        <v>1580</v>
      </c>
      <c r="B791" s="3" t="s">
        <v>1581</v>
      </c>
      <c r="C791" s="4">
        <v>820</v>
      </c>
      <c r="D791" s="4">
        <v>0</v>
      </c>
      <c r="E791" s="4">
        <v>0</v>
      </c>
      <c r="F791" s="4">
        <v>820</v>
      </c>
    </row>
    <row r="792" spans="1:6" ht="12.75" customHeight="1" x14ac:dyDescent="0.2">
      <c r="A792" s="3" t="s">
        <v>1582</v>
      </c>
      <c r="B792" s="3" t="s">
        <v>1583</v>
      </c>
      <c r="C792" s="4">
        <v>0</v>
      </c>
      <c r="D792" s="4">
        <v>225</v>
      </c>
      <c r="E792" s="4">
        <v>225</v>
      </c>
      <c r="F792" s="4">
        <v>0</v>
      </c>
    </row>
    <row r="793" spans="1:6" ht="12.75" customHeight="1" x14ac:dyDescent="0.2">
      <c r="A793" s="3" t="s">
        <v>1584</v>
      </c>
      <c r="B793" s="3" t="s">
        <v>1585</v>
      </c>
      <c r="C793" s="4">
        <v>80</v>
      </c>
      <c r="D793" s="4">
        <v>0</v>
      </c>
      <c r="E793" s="4">
        <v>0</v>
      </c>
      <c r="F793" s="4">
        <v>80</v>
      </c>
    </row>
    <row r="794" spans="1:6" ht="12.75" customHeight="1" x14ac:dyDescent="0.2">
      <c r="A794" s="3" t="s">
        <v>1586</v>
      </c>
      <c r="B794" s="3" t="s">
        <v>1587</v>
      </c>
      <c r="C794" s="4">
        <v>0</v>
      </c>
      <c r="D794" s="4">
        <v>1367.75</v>
      </c>
      <c r="E794" s="4">
        <v>1367.75</v>
      </c>
      <c r="F794" s="4">
        <v>0</v>
      </c>
    </row>
    <row r="795" spans="1:6" ht="12.75" customHeight="1" x14ac:dyDescent="0.2">
      <c r="A795" s="3" t="s">
        <v>1588</v>
      </c>
      <c r="B795" s="3" t="s">
        <v>1003</v>
      </c>
      <c r="C795" s="4">
        <v>245821.59</v>
      </c>
      <c r="D795" s="4">
        <v>0</v>
      </c>
      <c r="E795" s="4">
        <v>15145.27</v>
      </c>
      <c r="F795" s="4">
        <v>260966.86</v>
      </c>
    </row>
    <row r="796" spans="1:6" ht="12.75" customHeight="1" x14ac:dyDescent="0.2">
      <c r="A796" s="3" t="s">
        <v>1589</v>
      </c>
      <c r="B796" s="3" t="s">
        <v>1590</v>
      </c>
      <c r="C796" s="4">
        <v>0</v>
      </c>
      <c r="D796" s="4">
        <v>11615</v>
      </c>
      <c r="E796" s="4">
        <v>11615</v>
      </c>
      <c r="F796" s="4">
        <v>0</v>
      </c>
    </row>
    <row r="797" spans="1:6" ht="12.75" customHeight="1" x14ac:dyDescent="0.2">
      <c r="A797" s="3" t="s">
        <v>1591</v>
      </c>
      <c r="B797" s="3" t="s">
        <v>1592</v>
      </c>
      <c r="C797" s="4">
        <v>0</v>
      </c>
      <c r="D797" s="4">
        <v>51596</v>
      </c>
      <c r="E797" s="4">
        <v>51596</v>
      </c>
      <c r="F797" s="4">
        <v>0</v>
      </c>
    </row>
    <row r="798" spans="1:6" ht="12.75" customHeight="1" x14ac:dyDescent="0.2">
      <c r="A798" s="3" t="s">
        <v>1593</v>
      </c>
      <c r="B798" s="3" t="s">
        <v>1594</v>
      </c>
      <c r="C798" s="4">
        <v>0</v>
      </c>
      <c r="D798" s="4">
        <v>424208.37</v>
      </c>
      <c r="E798" s="4">
        <v>424208.37</v>
      </c>
      <c r="F798" s="4">
        <v>0</v>
      </c>
    </row>
    <row r="799" spans="1:6" ht="12.75" customHeight="1" x14ac:dyDescent="0.2">
      <c r="A799" s="3" t="s">
        <v>1595</v>
      </c>
      <c r="B799" s="3" t="s">
        <v>1596</v>
      </c>
      <c r="C799" s="4">
        <v>0</v>
      </c>
      <c r="D799" s="4">
        <v>9150</v>
      </c>
      <c r="E799" s="4">
        <v>9150</v>
      </c>
      <c r="F799" s="4">
        <v>0</v>
      </c>
    </row>
    <row r="800" spans="1:6" ht="12.75" customHeight="1" x14ac:dyDescent="0.2">
      <c r="A800" s="3" t="s">
        <v>1597</v>
      </c>
      <c r="B800" s="3" t="s">
        <v>1598</v>
      </c>
      <c r="C800" s="4">
        <v>0</v>
      </c>
      <c r="D800" s="4">
        <v>9404.92</v>
      </c>
      <c r="E800" s="4">
        <v>9404.92</v>
      </c>
      <c r="F800" s="4">
        <v>0</v>
      </c>
    </row>
    <row r="801" spans="1:6" ht="12.75" customHeight="1" x14ac:dyDescent="0.2">
      <c r="A801" s="3" t="s">
        <v>1599</v>
      </c>
      <c r="B801" s="3" t="s">
        <v>1600</v>
      </c>
      <c r="C801" s="4">
        <v>0</v>
      </c>
      <c r="D801" s="4">
        <v>66369</v>
      </c>
      <c r="E801" s="4">
        <v>72000</v>
      </c>
      <c r="F801" s="4">
        <v>5631</v>
      </c>
    </row>
    <row r="802" spans="1:6" ht="12.75" customHeight="1" x14ac:dyDescent="0.2">
      <c r="A802" s="3" t="s">
        <v>1601</v>
      </c>
      <c r="B802" s="3" t="s">
        <v>1602</v>
      </c>
      <c r="C802" s="4">
        <v>0</v>
      </c>
      <c r="D802" s="4">
        <v>25000</v>
      </c>
      <c r="E802" s="4">
        <v>25000</v>
      </c>
      <c r="F802" s="4">
        <v>0</v>
      </c>
    </row>
    <row r="803" spans="1:6" ht="12.75" customHeight="1" x14ac:dyDescent="0.2">
      <c r="A803" s="3" t="s">
        <v>1603</v>
      </c>
      <c r="B803" s="3" t="s">
        <v>1604</v>
      </c>
      <c r="C803" s="4">
        <v>0</v>
      </c>
      <c r="D803" s="4">
        <v>250</v>
      </c>
      <c r="E803" s="4">
        <v>250</v>
      </c>
      <c r="F803" s="4">
        <v>0</v>
      </c>
    </row>
    <row r="804" spans="1:6" ht="12.75" customHeight="1" x14ac:dyDescent="0.2">
      <c r="A804" s="3" t="s">
        <v>1605</v>
      </c>
      <c r="B804" s="3" t="s">
        <v>1606</v>
      </c>
      <c r="C804" s="4">
        <v>0</v>
      </c>
      <c r="D804" s="4">
        <v>136</v>
      </c>
      <c r="E804" s="4">
        <v>136</v>
      </c>
      <c r="F804" s="4">
        <v>0</v>
      </c>
    </row>
    <row r="805" spans="1:6" ht="12.75" customHeight="1" x14ac:dyDescent="0.2">
      <c r="A805" s="3" t="s">
        <v>1607</v>
      </c>
      <c r="B805" s="3" t="s">
        <v>1608</v>
      </c>
      <c r="C805" s="4">
        <v>0</v>
      </c>
      <c r="D805" s="4">
        <v>229.5</v>
      </c>
      <c r="E805" s="4">
        <v>229.5</v>
      </c>
      <c r="F805" s="4">
        <v>0</v>
      </c>
    </row>
    <row r="806" spans="1:6" ht="12.75" customHeight="1" x14ac:dyDescent="0.2">
      <c r="A806" s="3" t="s">
        <v>1609</v>
      </c>
      <c r="B806" s="3" t="s">
        <v>1610</v>
      </c>
      <c r="C806" s="4">
        <v>0</v>
      </c>
      <c r="D806" s="4">
        <v>800</v>
      </c>
      <c r="E806" s="4">
        <v>800</v>
      </c>
      <c r="F806" s="4">
        <v>0</v>
      </c>
    </row>
    <row r="807" spans="1:6" ht="12.75" customHeight="1" x14ac:dyDescent="0.2">
      <c r="A807" s="3" t="s">
        <v>1611</v>
      </c>
      <c r="B807" s="3" t="s">
        <v>1612</v>
      </c>
      <c r="C807" s="4">
        <v>0</v>
      </c>
      <c r="D807" s="4">
        <v>5785.72</v>
      </c>
      <c r="E807" s="4">
        <v>5785.72</v>
      </c>
      <c r="F807" s="4">
        <v>0</v>
      </c>
    </row>
    <row r="808" spans="1:6" ht="12.75" customHeight="1" x14ac:dyDescent="0.2">
      <c r="A808" s="3" t="s">
        <v>1613</v>
      </c>
      <c r="B808" s="3" t="s">
        <v>1614</v>
      </c>
      <c r="C808" s="4">
        <v>0</v>
      </c>
      <c r="D808" s="4">
        <v>788</v>
      </c>
      <c r="E808" s="4">
        <v>788</v>
      </c>
      <c r="F808" s="4">
        <v>0</v>
      </c>
    </row>
    <row r="809" spans="1:6" ht="12.75" customHeight="1" x14ac:dyDescent="0.2">
      <c r="A809" s="3" t="s">
        <v>1615</v>
      </c>
      <c r="B809" s="3" t="s">
        <v>1616</v>
      </c>
      <c r="C809" s="4">
        <v>0</v>
      </c>
      <c r="D809" s="4">
        <v>195</v>
      </c>
      <c r="E809" s="4">
        <v>195</v>
      </c>
      <c r="F809" s="4">
        <v>0</v>
      </c>
    </row>
    <row r="810" spans="1:6" ht="12.75" customHeight="1" x14ac:dyDescent="0.2">
      <c r="A810" s="3" t="s">
        <v>1617</v>
      </c>
      <c r="B810" s="3" t="s">
        <v>1618</v>
      </c>
      <c r="C810" s="4">
        <v>0</v>
      </c>
      <c r="D810" s="4">
        <v>720</v>
      </c>
      <c r="E810" s="4">
        <v>720</v>
      </c>
      <c r="F810" s="4">
        <v>0</v>
      </c>
    </row>
    <row r="811" spans="1:6" ht="12.75" customHeight="1" x14ac:dyDescent="0.2">
      <c r="A811" s="3" t="s">
        <v>1619</v>
      </c>
      <c r="B811" s="3" t="s">
        <v>1620</v>
      </c>
      <c r="C811" s="4">
        <v>0</v>
      </c>
      <c r="D811" s="4">
        <v>7670</v>
      </c>
      <c r="E811" s="4">
        <v>7670</v>
      </c>
      <c r="F811" s="4">
        <v>0</v>
      </c>
    </row>
    <row r="812" spans="1:6" ht="12.75" customHeight="1" x14ac:dyDescent="0.2">
      <c r="A812" s="3" t="s">
        <v>1621</v>
      </c>
      <c r="B812" s="3" t="s">
        <v>1622</v>
      </c>
      <c r="C812" s="4">
        <v>0</v>
      </c>
      <c r="D812" s="4">
        <v>4280</v>
      </c>
      <c r="E812" s="4">
        <v>4280</v>
      </c>
      <c r="F812" s="4">
        <v>0</v>
      </c>
    </row>
    <row r="813" spans="1:6" ht="12.75" customHeight="1" x14ac:dyDescent="0.2">
      <c r="A813" s="3" t="s">
        <v>1623</v>
      </c>
      <c r="B813" s="3" t="s">
        <v>1624</v>
      </c>
      <c r="C813" s="4">
        <v>0</v>
      </c>
      <c r="D813" s="4">
        <v>875</v>
      </c>
      <c r="E813" s="4">
        <v>875</v>
      </c>
      <c r="F813" s="4">
        <v>0</v>
      </c>
    </row>
    <row r="814" spans="1:6" ht="12.75" customHeight="1" x14ac:dyDescent="0.2">
      <c r="A814" s="3" t="s">
        <v>1625</v>
      </c>
      <c r="B814" s="3" t="s">
        <v>1626</v>
      </c>
      <c r="C814" s="4">
        <v>0</v>
      </c>
      <c r="D814" s="4">
        <v>300</v>
      </c>
      <c r="E814" s="4">
        <v>300</v>
      </c>
      <c r="F814" s="4">
        <v>0</v>
      </c>
    </row>
    <row r="815" spans="1:6" ht="12.75" customHeight="1" x14ac:dyDescent="0.2">
      <c r="A815" s="3" t="s">
        <v>1627</v>
      </c>
      <c r="B815" s="3" t="s">
        <v>1628</v>
      </c>
      <c r="C815" s="4">
        <v>0</v>
      </c>
      <c r="D815" s="4">
        <v>2480</v>
      </c>
      <c r="E815" s="4">
        <v>4765</v>
      </c>
      <c r="F815" s="4">
        <v>2285</v>
      </c>
    </row>
    <row r="816" spans="1:6" ht="12.75" customHeight="1" x14ac:dyDescent="0.2">
      <c r="A816" s="3" t="s">
        <v>1629</v>
      </c>
      <c r="B816" s="3" t="s">
        <v>1630</v>
      </c>
      <c r="C816" s="4">
        <v>0</v>
      </c>
      <c r="D816" s="4">
        <v>20554.759999999998</v>
      </c>
      <c r="E816" s="4">
        <v>41109.519999999997</v>
      </c>
      <c r="F816" s="4">
        <v>20554.759999999998</v>
      </c>
    </row>
    <row r="817" spans="1:6" ht="12.75" customHeight="1" x14ac:dyDescent="0.2">
      <c r="A817" s="3" t="s">
        <v>1631</v>
      </c>
      <c r="B817" s="3" t="s">
        <v>1632</v>
      </c>
      <c r="C817" s="4">
        <f>C818+C823+C830+C838+C850+C853</f>
        <v>7076312.0600000015</v>
      </c>
      <c r="D817" s="4">
        <f>D818+D823+D830+D838+D850+D853</f>
        <v>27220292.830000002</v>
      </c>
      <c r="E817" s="4">
        <f>E818+E823+E830+E838+E850+E853</f>
        <v>25361342.229999997</v>
      </c>
      <c r="F817" s="4">
        <f>F818+F823+F830+F838+F850+F853</f>
        <v>5217361.46</v>
      </c>
    </row>
    <row r="818" spans="1:6" ht="12.75" customHeight="1" x14ac:dyDescent="0.2">
      <c r="A818" s="3" t="s">
        <v>1633</v>
      </c>
      <c r="B818" s="3" t="s">
        <v>1634</v>
      </c>
      <c r="C818" s="4">
        <f>SUM(C819:C822)</f>
        <v>987277.16</v>
      </c>
      <c r="D818" s="4">
        <f>SUM(D819:D822)</f>
        <v>12434700.58</v>
      </c>
      <c r="E818" s="4">
        <f>SUM(E819:E822)</f>
        <v>12417974.210000001</v>
      </c>
      <c r="F818" s="4">
        <f>SUM(F819:F822)</f>
        <v>970550.78999999992</v>
      </c>
    </row>
    <row r="819" spans="1:6" ht="12.75" customHeight="1" x14ac:dyDescent="0.2">
      <c r="A819" s="3" t="s">
        <v>1635</v>
      </c>
      <c r="B819" s="3" t="s">
        <v>1636</v>
      </c>
      <c r="C819" s="4">
        <v>986181.01</v>
      </c>
      <c r="D819" s="4">
        <v>11772447.199999999</v>
      </c>
      <c r="E819" s="4">
        <v>11755824.130000001</v>
      </c>
      <c r="F819" s="4">
        <v>969557.94</v>
      </c>
    </row>
    <row r="820" spans="1:6" ht="12.75" customHeight="1" x14ac:dyDescent="0.2">
      <c r="A820" s="3" t="s">
        <v>1637</v>
      </c>
      <c r="B820" s="3" t="s">
        <v>1638</v>
      </c>
      <c r="C820" s="4">
        <v>0</v>
      </c>
      <c r="D820" s="4">
        <v>627390.07999999996</v>
      </c>
      <c r="E820" s="4">
        <v>627390.07999999996</v>
      </c>
      <c r="F820" s="4">
        <v>0</v>
      </c>
    </row>
    <row r="821" spans="1:6" ht="12.75" customHeight="1" x14ac:dyDescent="0.2">
      <c r="A821" s="3" t="s">
        <v>1639</v>
      </c>
      <c r="B821" s="3" t="s">
        <v>1640</v>
      </c>
      <c r="C821" s="4">
        <v>1096.1500000000001</v>
      </c>
      <c r="D821" s="4">
        <v>16808.3</v>
      </c>
      <c r="E821" s="4">
        <v>16705</v>
      </c>
      <c r="F821" s="4">
        <v>992.85</v>
      </c>
    </row>
    <row r="822" spans="1:6" ht="12.75" customHeight="1" x14ac:dyDescent="0.2">
      <c r="A822" s="3" t="s">
        <v>1641</v>
      </c>
      <c r="B822" s="3" t="s">
        <v>1642</v>
      </c>
      <c r="C822" s="4">
        <v>0</v>
      </c>
      <c r="D822" s="4">
        <v>18055</v>
      </c>
      <c r="E822" s="4">
        <v>18055</v>
      </c>
      <c r="F822" s="4">
        <v>0</v>
      </c>
    </row>
    <row r="823" spans="1:6" ht="12.75" customHeight="1" x14ac:dyDescent="0.2">
      <c r="A823" s="3" t="s">
        <v>1643</v>
      </c>
      <c r="B823" s="3" t="s">
        <v>1644</v>
      </c>
      <c r="C823" s="4">
        <f>SUM(C824:C829)</f>
        <v>2469404.4600000004</v>
      </c>
      <c r="D823" s="4">
        <f>SUM(D824:D829)</f>
        <v>5542303.8300000001</v>
      </c>
      <c r="E823" s="4">
        <f>SUM(E824:E829)</f>
        <v>4722032.88</v>
      </c>
      <c r="F823" s="4">
        <f>SUM(F824:F829)</f>
        <v>1649133.51</v>
      </c>
    </row>
    <row r="824" spans="1:6" ht="12.75" customHeight="1" x14ac:dyDescent="0.2">
      <c r="A824" s="3" t="s">
        <v>1645</v>
      </c>
      <c r="B824" s="3" t="s">
        <v>1646</v>
      </c>
      <c r="C824" s="4">
        <v>36917.230000000003</v>
      </c>
      <c r="D824" s="4">
        <v>79423.31</v>
      </c>
      <c r="E824" s="4">
        <v>80543.47</v>
      </c>
      <c r="F824" s="4">
        <v>38037.39</v>
      </c>
    </row>
    <row r="825" spans="1:6" ht="12.75" customHeight="1" x14ac:dyDescent="0.2">
      <c r="A825" s="3" t="s">
        <v>1647</v>
      </c>
      <c r="B825" s="3" t="s">
        <v>1648</v>
      </c>
      <c r="C825" s="4">
        <v>797164.63</v>
      </c>
      <c r="D825" s="4">
        <v>2170623.1</v>
      </c>
      <c r="E825" s="4">
        <v>1587395.07</v>
      </c>
      <c r="F825" s="4">
        <v>213936.6</v>
      </c>
    </row>
    <row r="826" spans="1:6" ht="12.75" customHeight="1" x14ac:dyDescent="0.2">
      <c r="A826" s="3" t="s">
        <v>1649</v>
      </c>
      <c r="B826" s="3" t="s">
        <v>1650</v>
      </c>
      <c r="C826" s="4">
        <v>63694.05</v>
      </c>
      <c r="D826" s="4">
        <v>194936.13</v>
      </c>
      <c r="E826" s="4">
        <v>131242.07999999999</v>
      </c>
      <c r="F826" s="4">
        <v>0</v>
      </c>
    </row>
    <row r="827" spans="1:6" ht="12.75" customHeight="1" x14ac:dyDescent="0.2">
      <c r="A827" s="3" t="s">
        <v>1651</v>
      </c>
      <c r="B827" s="3" t="s">
        <v>1652</v>
      </c>
      <c r="C827" s="4">
        <v>1549490.6</v>
      </c>
      <c r="D827" s="4">
        <v>1941131.85</v>
      </c>
      <c r="E827" s="4">
        <v>1458257.93</v>
      </c>
      <c r="F827" s="4">
        <v>1066616.68</v>
      </c>
    </row>
    <row r="828" spans="1:6" ht="12.75" customHeight="1" x14ac:dyDescent="0.2">
      <c r="A828" s="3" t="s">
        <v>1653</v>
      </c>
      <c r="B828" s="3" t="s">
        <v>1654</v>
      </c>
      <c r="C828" s="4">
        <v>22137.95</v>
      </c>
      <c r="D828" s="4">
        <v>322641.52</v>
      </c>
      <c r="E828" s="4">
        <v>300503.57</v>
      </c>
      <c r="F828" s="4">
        <v>0</v>
      </c>
    </row>
    <row r="829" spans="1:6" ht="12.75" customHeight="1" x14ac:dyDescent="0.2">
      <c r="A829" s="3" t="s">
        <v>1655</v>
      </c>
      <c r="B829" s="3" t="s">
        <v>1656</v>
      </c>
      <c r="C829" s="4">
        <v>0</v>
      </c>
      <c r="D829" s="4">
        <v>833547.92</v>
      </c>
      <c r="E829" s="4">
        <v>1164090.76</v>
      </c>
      <c r="F829" s="4">
        <v>330542.84000000003</v>
      </c>
    </row>
    <row r="830" spans="1:6" ht="12.75" customHeight="1" x14ac:dyDescent="0.2">
      <c r="A830" s="3" t="s">
        <v>1657</v>
      </c>
      <c r="B830" s="3" t="s">
        <v>1658</v>
      </c>
      <c r="C830" s="4">
        <f>SUM(C831:C837)</f>
        <v>1191406.1399999999</v>
      </c>
      <c r="D830" s="4">
        <f>SUM(D831:D837)</f>
        <v>2586598.6700000004</v>
      </c>
      <c r="E830" s="4">
        <f>SUM(E831:E837)</f>
        <v>1884880.2100000002</v>
      </c>
      <c r="F830" s="4">
        <f>SUM(F831:F837)</f>
        <v>489687.68000000005</v>
      </c>
    </row>
    <row r="831" spans="1:6" ht="12.75" customHeight="1" x14ac:dyDescent="0.2">
      <c r="A831" s="3" t="s">
        <v>1659</v>
      </c>
      <c r="B831" s="3" t="s">
        <v>1660</v>
      </c>
      <c r="C831" s="4">
        <v>3162.87</v>
      </c>
      <c r="D831" s="4">
        <v>6025.83</v>
      </c>
      <c r="E831" s="4">
        <v>3162.06</v>
      </c>
      <c r="F831" s="4">
        <v>299.10000000000002</v>
      </c>
    </row>
    <row r="832" spans="1:6" ht="12.75" customHeight="1" x14ac:dyDescent="0.2">
      <c r="A832" s="3" t="s">
        <v>1661</v>
      </c>
      <c r="B832" s="3" t="s">
        <v>1662</v>
      </c>
      <c r="C832" s="4">
        <v>202687.96</v>
      </c>
      <c r="D832" s="4">
        <v>449088.67</v>
      </c>
      <c r="E832" s="4">
        <v>317500.13</v>
      </c>
      <c r="F832" s="4">
        <v>71099.42</v>
      </c>
    </row>
    <row r="833" spans="1:6" ht="12.75" customHeight="1" x14ac:dyDescent="0.2">
      <c r="A833" s="3" t="s">
        <v>1663</v>
      </c>
      <c r="B833" s="3" t="s">
        <v>1664</v>
      </c>
      <c r="C833" s="4">
        <v>229981.98</v>
      </c>
      <c r="D833" s="4">
        <v>469062.03</v>
      </c>
      <c r="E833" s="4">
        <v>279835.03999999998</v>
      </c>
      <c r="F833" s="4">
        <v>40754.99</v>
      </c>
    </row>
    <row r="834" spans="1:6" ht="12.75" customHeight="1" x14ac:dyDescent="0.2">
      <c r="A834" s="3" t="s">
        <v>1665</v>
      </c>
      <c r="B834" s="3" t="s">
        <v>1666</v>
      </c>
      <c r="C834" s="4">
        <v>740985.33</v>
      </c>
      <c r="D834" s="4">
        <v>1456220.71</v>
      </c>
      <c r="E834" s="4">
        <v>868547.29</v>
      </c>
      <c r="F834" s="4">
        <v>153311.91</v>
      </c>
    </row>
    <row r="835" spans="1:6" ht="12.75" customHeight="1" x14ac:dyDescent="0.2">
      <c r="A835" s="3" t="s">
        <v>1667</v>
      </c>
      <c r="B835" s="3" t="s">
        <v>1668</v>
      </c>
      <c r="C835" s="4">
        <v>12372.32</v>
      </c>
      <c r="D835" s="4">
        <v>12372.32</v>
      </c>
      <c r="E835" s="4">
        <v>0</v>
      </c>
      <c r="F835" s="4">
        <v>0</v>
      </c>
    </row>
    <row r="836" spans="1:6" ht="12.75" customHeight="1" x14ac:dyDescent="0.2">
      <c r="A836" s="3" t="s">
        <v>1669</v>
      </c>
      <c r="B836" s="3" t="s">
        <v>1670</v>
      </c>
      <c r="C836" s="4">
        <v>2215.6799999999998</v>
      </c>
      <c r="D836" s="4">
        <v>1424.99</v>
      </c>
      <c r="E836" s="4">
        <v>839.37</v>
      </c>
      <c r="F836" s="4">
        <v>1630.06</v>
      </c>
    </row>
    <row r="837" spans="1:6" ht="12.75" customHeight="1" x14ac:dyDescent="0.2">
      <c r="A837" s="3" t="s">
        <v>1671</v>
      </c>
      <c r="B837" s="3" t="s">
        <v>1672</v>
      </c>
      <c r="C837" s="4">
        <v>0</v>
      </c>
      <c r="D837" s="4">
        <v>192404.12</v>
      </c>
      <c r="E837" s="4">
        <v>414996.32</v>
      </c>
      <c r="F837" s="4">
        <v>222592.2</v>
      </c>
    </row>
    <row r="838" spans="1:6" ht="12.75" customHeight="1" x14ac:dyDescent="0.2">
      <c r="A838" s="3" t="s">
        <v>1673</v>
      </c>
      <c r="B838" s="3" t="s">
        <v>1674</v>
      </c>
      <c r="C838" s="4">
        <f>SUM(C839:C849)</f>
        <v>1362655.7600000002</v>
      </c>
      <c r="D838" s="4">
        <f>SUM(D839:D849)</f>
        <v>3468287.81</v>
      </c>
      <c r="E838" s="4">
        <f>SUM(E839:E849)</f>
        <v>2673369.54</v>
      </c>
      <c r="F838" s="4">
        <f>SUM(F839:F849)</f>
        <v>567737.49</v>
      </c>
    </row>
    <row r="839" spans="1:6" ht="12.75" customHeight="1" x14ac:dyDescent="0.2">
      <c r="A839" s="3" t="s">
        <v>1675</v>
      </c>
      <c r="B839" s="3" t="s">
        <v>1676</v>
      </c>
      <c r="C839" s="4">
        <v>317707.68</v>
      </c>
      <c r="D839" s="4">
        <v>1019349.67</v>
      </c>
      <c r="E839" s="4">
        <v>701641.99</v>
      </c>
      <c r="F839" s="4">
        <v>0</v>
      </c>
    </row>
    <row r="840" spans="1:6" ht="12.75" customHeight="1" x14ac:dyDescent="0.2">
      <c r="A840" s="3" t="s">
        <v>1677</v>
      </c>
      <c r="B840" s="3" t="s">
        <v>1678</v>
      </c>
      <c r="C840" s="4">
        <v>782167.37</v>
      </c>
      <c r="D840" s="4">
        <v>948696.61</v>
      </c>
      <c r="E840" s="4">
        <v>200772.88</v>
      </c>
      <c r="F840" s="4">
        <v>34243.64</v>
      </c>
    </row>
    <row r="841" spans="1:6" ht="12.75" customHeight="1" x14ac:dyDescent="0.2">
      <c r="A841" s="3" t="s">
        <v>1679</v>
      </c>
      <c r="B841" s="3" t="s">
        <v>1680</v>
      </c>
      <c r="C841" s="4">
        <v>0</v>
      </c>
      <c r="D841" s="4">
        <v>146814.54999999999</v>
      </c>
      <c r="E841" s="4">
        <v>146814.54999999999</v>
      </c>
      <c r="F841" s="4">
        <v>0</v>
      </c>
    </row>
    <row r="842" spans="1:6" ht="12.75" customHeight="1" x14ac:dyDescent="0.2">
      <c r="A842" s="3" t="s">
        <v>1681</v>
      </c>
      <c r="B842" s="3" t="s">
        <v>1682</v>
      </c>
      <c r="C842" s="4">
        <v>0</v>
      </c>
      <c r="D842" s="4">
        <v>1263.53</v>
      </c>
      <c r="E842" s="4">
        <v>5054.12</v>
      </c>
      <c r="F842" s="4">
        <v>3790.59</v>
      </c>
    </row>
    <row r="843" spans="1:6" ht="12.75" customHeight="1" x14ac:dyDescent="0.2">
      <c r="A843" s="3" t="s">
        <v>1683</v>
      </c>
      <c r="B843" s="3" t="s">
        <v>1684</v>
      </c>
      <c r="C843" s="4">
        <v>194487.57</v>
      </c>
      <c r="D843" s="4">
        <v>220091.6</v>
      </c>
      <c r="E843" s="4">
        <v>40604.03</v>
      </c>
      <c r="F843" s="4">
        <v>15000</v>
      </c>
    </row>
    <row r="844" spans="1:6" ht="12.75" customHeight="1" x14ac:dyDescent="0.2">
      <c r="A844" s="3" t="s">
        <v>1685</v>
      </c>
      <c r="B844" s="3" t="s">
        <v>1686</v>
      </c>
      <c r="C844" s="4">
        <v>46483.040000000001</v>
      </c>
      <c r="D844" s="4">
        <v>1014711.62</v>
      </c>
      <c r="E844" s="4">
        <v>1058086.1499999999</v>
      </c>
      <c r="F844" s="4">
        <v>89857.57</v>
      </c>
    </row>
    <row r="845" spans="1:6" ht="12.75" customHeight="1" x14ac:dyDescent="0.2">
      <c r="A845" s="3" t="s">
        <v>1687</v>
      </c>
      <c r="B845" s="3" t="s">
        <v>1688</v>
      </c>
      <c r="C845" s="4">
        <v>20710.099999999999</v>
      </c>
      <c r="D845" s="4">
        <v>106363.8</v>
      </c>
      <c r="E845" s="4">
        <v>85653.7</v>
      </c>
      <c r="F845" s="4">
        <v>0</v>
      </c>
    </row>
    <row r="846" spans="1:6" ht="12.75" customHeight="1" x14ac:dyDescent="0.2">
      <c r="A846" s="3" t="s">
        <v>1689</v>
      </c>
      <c r="B846" s="3" t="s">
        <v>1690</v>
      </c>
      <c r="C846" s="4">
        <v>0</v>
      </c>
      <c r="D846" s="4">
        <v>0</v>
      </c>
      <c r="E846" s="4">
        <v>424191.08</v>
      </c>
      <c r="F846" s="4">
        <v>424191.08</v>
      </c>
    </row>
    <row r="847" spans="1:6" ht="12.75" customHeight="1" x14ac:dyDescent="0.2">
      <c r="A847" s="3" t="s">
        <v>1691</v>
      </c>
      <c r="B847" s="3" t="s">
        <v>1692</v>
      </c>
      <c r="C847" s="4">
        <v>0</v>
      </c>
      <c r="D847" s="4">
        <v>1963.83</v>
      </c>
      <c r="E847" s="4">
        <v>2618.44</v>
      </c>
      <c r="F847" s="4">
        <v>654.61</v>
      </c>
    </row>
    <row r="848" spans="1:6" ht="12.75" customHeight="1" x14ac:dyDescent="0.2">
      <c r="A848" s="3" t="s">
        <v>1693</v>
      </c>
      <c r="B848" s="3" t="s">
        <v>1694</v>
      </c>
      <c r="C848" s="4">
        <v>1100</v>
      </c>
      <c r="D848" s="4">
        <v>2300</v>
      </c>
      <c r="E848" s="4">
        <v>1200</v>
      </c>
      <c r="F848" s="4">
        <v>0</v>
      </c>
    </row>
    <row r="849" spans="1:6" ht="12.75" customHeight="1" x14ac:dyDescent="0.2">
      <c r="A849" s="3" t="s">
        <v>1695</v>
      </c>
      <c r="B849" s="3" t="s">
        <v>1696</v>
      </c>
      <c r="C849" s="4">
        <v>0</v>
      </c>
      <c r="D849" s="4">
        <v>6732.6</v>
      </c>
      <c r="E849" s="4">
        <v>6732.6</v>
      </c>
      <c r="F849" s="4">
        <v>0</v>
      </c>
    </row>
    <row r="850" spans="1:6" ht="12.75" customHeight="1" x14ac:dyDescent="0.2">
      <c r="A850" s="3" t="s">
        <v>1697</v>
      </c>
      <c r="B850" s="3" t="s">
        <v>1698</v>
      </c>
      <c r="C850" s="4">
        <f>SUM(C851:C852)</f>
        <v>1065568.54</v>
      </c>
      <c r="D850" s="4">
        <f>SUM(D851:D852)</f>
        <v>1057605.25</v>
      </c>
      <c r="E850" s="4">
        <f>SUM(E851:E852)</f>
        <v>1775.83</v>
      </c>
      <c r="F850" s="4">
        <f>SUM(F851:F852)</f>
        <v>9739.1200000000008</v>
      </c>
    </row>
    <row r="851" spans="1:6" ht="12.75" customHeight="1" x14ac:dyDescent="0.2">
      <c r="A851" s="3" t="s">
        <v>1699</v>
      </c>
      <c r="B851" s="3" t="s">
        <v>1700</v>
      </c>
      <c r="C851" s="4">
        <v>1027466</v>
      </c>
      <c r="D851" s="4">
        <v>1027466</v>
      </c>
      <c r="E851" s="4">
        <v>0</v>
      </c>
      <c r="F851" s="4">
        <v>0</v>
      </c>
    </row>
    <row r="852" spans="1:6" ht="12.75" customHeight="1" x14ac:dyDescent="0.2">
      <c r="A852" s="3" t="s">
        <v>1701</v>
      </c>
      <c r="B852" s="3" t="s">
        <v>1702</v>
      </c>
      <c r="C852" s="4">
        <v>38102.54</v>
      </c>
      <c r="D852" s="4">
        <v>30139.25</v>
      </c>
      <c r="E852" s="4">
        <v>1775.83</v>
      </c>
      <c r="F852" s="4">
        <v>9739.1200000000008</v>
      </c>
    </row>
    <row r="853" spans="1:6" ht="12.75" customHeight="1" x14ac:dyDescent="0.2">
      <c r="A853" s="3" t="s">
        <v>1703</v>
      </c>
      <c r="B853" s="3" t="s">
        <v>1704</v>
      </c>
      <c r="C853" s="4">
        <f>SUM(C854:C862)</f>
        <v>0</v>
      </c>
      <c r="D853" s="4">
        <f>SUM(D854:D862)</f>
        <v>2130796.69</v>
      </c>
      <c r="E853" s="4">
        <f>SUM(E854:E862)</f>
        <v>3661309.56</v>
      </c>
      <c r="F853" s="4">
        <f>SUM(F854:F862)</f>
        <v>1530512.87</v>
      </c>
    </row>
    <row r="854" spans="1:6" ht="12.75" customHeight="1" x14ac:dyDescent="0.2">
      <c r="A854" s="3" t="s">
        <v>1705</v>
      </c>
      <c r="B854" s="3" t="s">
        <v>1706</v>
      </c>
      <c r="C854" s="4">
        <v>0</v>
      </c>
      <c r="D854" s="4">
        <v>44999.87</v>
      </c>
      <c r="E854" s="4">
        <v>257142.02</v>
      </c>
      <c r="F854" s="4">
        <v>212142.15</v>
      </c>
    </row>
    <row r="855" spans="1:6" ht="12.75" customHeight="1" x14ac:dyDescent="0.2">
      <c r="A855" s="3" t="s">
        <v>1707</v>
      </c>
      <c r="B855" s="3" t="s">
        <v>1708</v>
      </c>
      <c r="C855" s="4">
        <v>0</v>
      </c>
      <c r="D855" s="4">
        <v>11440.81</v>
      </c>
      <c r="E855" s="4">
        <v>11740.81</v>
      </c>
      <c r="F855" s="4">
        <v>300</v>
      </c>
    </row>
    <row r="856" spans="1:6" ht="12.75" customHeight="1" x14ac:dyDescent="0.2">
      <c r="A856" s="3" t="s">
        <v>1709</v>
      </c>
      <c r="B856" s="3" t="s">
        <v>1710</v>
      </c>
      <c r="C856" s="4">
        <v>0</v>
      </c>
      <c r="D856" s="4">
        <v>72716.639999999999</v>
      </c>
      <c r="E856" s="4">
        <v>389969.2</v>
      </c>
      <c r="F856" s="4">
        <v>317252.56</v>
      </c>
    </row>
    <row r="857" spans="1:6" ht="12.75" customHeight="1" x14ac:dyDescent="0.2">
      <c r="A857" s="3" t="s">
        <v>1711</v>
      </c>
      <c r="B857" s="3" t="s">
        <v>1712</v>
      </c>
      <c r="C857" s="4">
        <v>0</v>
      </c>
      <c r="D857" s="4">
        <v>0</v>
      </c>
      <c r="E857" s="4">
        <v>240000</v>
      </c>
      <c r="F857" s="4">
        <v>240000</v>
      </c>
    </row>
    <row r="858" spans="1:6" ht="12.75" customHeight="1" x14ac:dyDescent="0.2">
      <c r="A858" s="3" t="s">
        <v>1713</v>
      </c>
      <c r="B858" s="3" t="s">
        <v>1714</v>
      </c>
      <c r="C858" s="4">
        <v>0</v>
      </c>
      <c r="D858" s="4">
        <v>38537.269999999997</v>
      </c>
      <c r="E858" s="4">
        <v>220212.97</v>
      </c>
      <c r="F858" s="4">
        <v>181675.7</v>
      </c>
    </row>
    <row r="859" spans="1:6" ht="12.75" customHeight="1" x14ac:dyDescent="0.2">
      <c r="A859" s="3" t="s">
        <v>1715</v>
      </c>
      <c r="B859" s="3" t="s">
        <v>1716</v>
      </c>
      <c r="C859" s="4">
        <v>0</v>
      </c>
      <c r="D859" s="4">
        <v>199472.19</v>
      </c>
      <c r="E859" s="4">
        <v>249472.19</v>
      </c>
      <c r="F859" s="4">
        <v>50000</v>
      </c>
    </row>
    <row r="860" spans="1:6" ht="12.75" customHeight="1" x14ac:dyDescent="0.2">
      <c r="A860" s="3" t="s">
        <v>1717</v>
      </c>
      <c r="B860" s="3" t="s">
        <v>1718</v>
      </c>
      <c r="C860" s="4">
        <v>0</v>
      </c>
      <c r="D860" s="4">
        <v>43486.1</v>
      </c>
      <c r="E860" s="4">
        <v>169700.23</v>
      </c>
      <c r="F860" s="4">
        <v>126214.13</v>
      </c>
    </row>
    <row r="861" spans="1:6" ht="12.75" customHeight="1" x14ac:dyDescent="0.2">
      <c r="A861" s="3" t="s">
        <v>1719</v>
      </c>
      <c r="B861" s="3" t="s">
        <v>1720</v>
      </c>
      <c r="C861" s="4">
        <v>0</v>
      </c>
      <c r="D861" s="4">
        <v>449362.37</v>
      </c>
      <c r="E861" s="4">
        <v>744362.45</v>
      </c>
      <c r="F861" s="4">
        <v>295000.08</v>
      </c>
    </row>
    <row r="862" spans="1:6" ht="12.75" customHeight="1" x14ac:dyDescent="0.2">
      <c r="A862" s="3" t="s">
        <v>1721</v>
      </c>
      <c r="B862" s="3" t="s">
        <v>1722</v>
      </c>
      <c r="C862" s="4">
        <v>0</v>
      </c>
      <c r="D862" s="4">
        <v>1270781.4399999999</v>
      </c>
      <c r="E862" s="4">
        <v>1378709.69</v>
      </c>
      <c r="F862" s="4">
        <v>107928.25</v>
      </c>
    </row>
    <row r="863" spans="1:6" ht="12.75" customHeight="1" x14ac:dyDescent="0.2">
      <c r="A863" s="3" t="s">
        <v>1723</v>
      </c>
      <c r="B863" s="3" t="s">
        <v>1724</v>
      </c>
      <c r="C863" s="4">
        <f>C864+C886</f>
        <v>2096924.8399999999</v>
      </c>
      <c r="D863" s="4">
        <f>D864+D886</f>
        <v>5089978.3500000006</v>
      </c>
      <c r="E863" s="4">
        <f>E864+E886</f>
        <v>4731385.66</v>
      </c>
      <c r="F863" s="4">
        <f>F864+F886</f>
        <v>1738332.1500000001</v>
      </c>
    </row>
    <row r="864" spans="1:6" ht="12.75" customHeight="1" x14ac:dyDescent="0.2">
      <c r="A864" s="3" t="s">
        <v>1725</v>
      </c>
      <c r="B864" s="3" t="s">
        <v>1726</v>
      </c>
      <c r="C864" s="4">
        <f>SUM(C865:C885)</f>
        <v>1941273.97</v>
      </c>
      <c r="D864" s="4">
        <f>SUM(D865:D885)</f>
        <v>4564489.1400000006</v>
      </c>
      <c r="E864" s="4">
        <f>SUM(E865:E885)</f>
        <v>4361547.32</v>
      </c>
      <c r="F864" s="4">
        <f>SUM(F865:F885)</f>
        <v>1738332.1500000001</v>
      </c>
    </row>
    <row r="865" spans="1:6" ht="12.75" customHeight="1" x14ac:dyDescent="0.2">
      <c r="A865" s="3" t="s">
        <v>1727</v>
      </c>
      <c r="B865" s="3" t="s">
        <v>1728</v>
      </c>
      <c r="C865" s="4">
        <v>1995430.1</v>
      </c>
      <c r="D865" s="4">
        <v>1951467.75</v>
      </c>
      <c r="E865" s="4">
        <v>1899906.75</v>
      </c>
      <c r="F865" s="4">
        <v>1943869.1</v>
      </c>
    </row>
    <row r="866" spans="1:6" ht="12.75" customHeight="1" x14ac:dyDescent="0.2">
      <c r="A866" s="3" t="s">
        <v>1729</v>
      </c>
      <c r="B866" s="3" t="s">
        <v>1730</v>
      </c>
      <c r="C866" s="4">
        <v>473930.84</v>
      </c>
      <c r="D866" s="4">
        <v>501573.7</v>
      </c>
      <c r="E866" s="4">
        <v>497486.7</v>
      </c>
      <c r="F866" s="4">
        <v>469843.84</v>
      </c>
    </row>
    <row r="867" spans="1:6" ht="12.75" customHeight="1" x14ac:dyDescent="0.2">
      <c r="A867" s="3" t="s">
        <v>1731</v>
      </c>
      <c r="B867" s="3" t="s">
        <v>1732</v>
      </c>
      <c r="C867" s="4">
        <v>-962513.12</v>
      </c>
      <c r="D867" s="4">
        <v>946769.01</v>
      </c>
      <c r="E867" s="4">
        <v>1215244.46</v>
      </c>
      <c r="F867" s="4">
        <v>-694037.67</v>
      </c>
    </row>
    <row r="868" spans="1:6" ht="12.75" customHeight="1" x14ac:dyDescent="0.2">
      <c r="A868" s="3" t="s">
        <v>1733</v>
      </c>
      <c r="B868" s="3" t="s">
        <v>1734</v>
      </c>
      <c r="C868" s="4">
        <v>470.64</v>
      </c>
      <c r="D868" s="4">
        <v>470.64</v>
      </c>
      <c r="E868" s="4">
        <v>0</v>
      </c>
      <c r="F868" s="4">
        <v>0</v>
      </c>
    </row>
    <row r="869" spans="1:6" ht="12.75" customHeight="1" x14ac:dyDescent="0.2">
      <c r="A869" s="3" t="s">
        <v>1735</v>
      </c>
      <c r="B869" s="3" t="s">
        <v>1736</v>
      </c>
      <c r="C869" s="4">
        <v>-43.4</v>
      </c>
      <c r="D869" s="4">
        <v>0</v>
      </c>
      <c r="E869" s="4">
        <v>43.4</v>
      </c>
      <c r="F869" s="4">
        <v>0</v>
      </c>
    </row>
    <row r="870" spans="1:6" ht="12.75" customHeight="1" x14ac:dyDescent="0.2">
      <c r="A870" s="3" t="s">
        <v>1737</v>
      </c>
      <c r="B870" s="3" t="s">
        <v>1738</v>
      </c>
      <c r="C870" s="4">
        <v>3937.56</v>
      </c>
      <c r="D870" s="4">
        <v>3937.56</v>
      </c>
      <c r="E870" s="4">
        <v>3937.56</v>
      </c>
      <c r="F870" s="4">
        <v>3937.56</v>
      </c>
    </row>
    <row r="871" spans="1:6" ht="12.75" customHeight="1" x14ac:dyDescent="0.2">
      <c r="A871" s="3" t="s">
        <v>1739</v>
      </c>
      <c r="B871" s="3" t="s">
        <v>1740</v>
      </c>
      <c r="C871" s="4">
        <v>-695.04</v>
      </c>
      <c r="D871" s="4">
        <v>695.04</v>
      </c>
      <c r="E871" s="4">
        <v>695.04</v>
      </c>
      <c r="F871" s="4">
        <v>-695.04</v>
      </c>
    </row>
    <row r="872" spans="1:6" ht="12.75" customHeight="1" x14ac:dyDescent="0.2">
      <c r="A872" s="3" t="s">
        <v>1741</v>
      </c>
      <c r="B872" s="3" t="s">
        <v>1742</v>
      </c>
      <c r="C872" s="4">
        <v>3360.72</v>
      </c>
      <c r="D872" s="4">
        <v>3360.72</v>
      </c>
      <c r="E872" s="4">
        <v>3360.72</v>
      </c>
      <c r="F872" s="4">
        <v>3360.72</v>
      </c>
    </row>
    <row r="873" spans="1:6" ht="12.75" customHeight="1" x14ac:dyDescent="0.2">
      <c r="A873" s="3" t="s">
        <v>1743</v>
      </c>
      <c r="B873" s="3" t="s">
        <v>1744</v>
      </c>
      <c r="C873" s="4">
        <v>-593.28</v>
      </c>
      <c r="D873" s="4">
        <v>593.28</v>
      </c>
      <c r="E873" s="4">
        <v>593.28</v>
      </c>
      <c r="F873" s="4">
        <v>-593.28</v>
      </c>
    </row>
    <row r="874" spans="1:6" ht="12.75" customHeight="1" x14ac:dyDescent="0.2">
      <c r="A874" s="3" t="s">
        <v>1745</v>
      </c>
      <c r="B874" s="3" t="s">
        <v>1746</v>
      </c>
      <c r="C874" s="4">
        <v>4221.72</v>
      </c>
      <c r="D874" s="4">
        <v>4221.72</v>
      </c>
      <c r="E874" s="4">
        <v>4221.72</v>
      </c>
      <c r="F874" s="4">
        <v>4221.72</v>
      </c>
    </row>
    <row r="875" spans="1:6" ht="12.75" customHeight="1" x14ac:dyDescent="0.2">
      <c r="A875" s="3" t="s">
        <v>1747</v>
      </c>
      <c r="B875" s="3" t="s">
        <v>1748</v>
      </c>
      <c r="C875" s="4">
        <v>-745.2</v>
      </c>
      <c r="D875" s="4">
        <v>745.2</v>
      </c>
      <c r="E875" s="4">
        <v>745.2</v>
      </c>
      <c r="F875" s="4">
        <v>-745.2</v>
      </c>
    </row>
    <row r="876" spans="1:6" ht="12.75" customHeight="1" x14ac:dyDescent="0.2">
      <c r="A876" s="3" t="s">
        <v>1749</v>
      </c>
      <c r="B876" s="3" t="s">
        <v>1750</v>
      </c>
      <c r="C876" s="4">
        <v>734.36</v>
      </c>
      <c r="D876" s="4">
        <v>734.36</v>
      </c>
      <c r="E876" s="4">
        <v>0</v>
      </c>
      <c r="F876" s="4">
        <v>0</v>
      </c>
    </row>
    <row r="877" spans="1:6" ht="12.75" customHeight="1" x14ac:dyDescent="0.2">
      <c r="A877" s="3" t="s">
        <v>1751</v>
      </c>
      <c r="B877" s="3" t="s">
        <v>1752</v>
      </c>
      <c r="C877" s="4">
        <v>-67.680000000000007</v>
      </c>
      <c r="D877" s="4">
        <v>0</v>
      </c>
      <c r="E877" s="4">
        <v>67.680000000000007</v>
      </c>
      <c r="F877" s="4">
        <v>0</v>
      </c>
    </row>
    <row r="878" spans="1:6" ht="12.75" customHeight="1" x14ac:dyDescent="0.2">
      <c r="A878" s="3" t="s">
        <v>1753</v>
      </c>
      <c r="B878" s="3" t="s">
        <v>1754</v>
      </c>
      <c r="C878" s="4">
        <v>1129.0999999999999</v>
      </c>
      <c r="D878" s="4">
        <v>1129.0999999999999</v>
      </c>
      <c r="E878" s="4">
        <v>0</v>
      </c>
      <c r="F878" s="4">
        <v>0</v>
      </c>
    </row>
    <row r="879" spans="1:6" ht="12.75" customHeight="1" x14ac:dyDescent="0.2">
      <c r="A879" s="3" t="s">
        <v>1755</v>
      </c>
      <c r="B879" s="3" t="s">
        <v>1756</v>
      </c>
      <c r="C879" s="4">
        <v>-129.1</v>
      </c>
      <c r="D879" s="4">
        <v>0</v>
      </c>
      <c r="E879" s="4">
        <v>129.1</v>
      </c>
      <c r="F879" s="4">
        <v>0</v>
      </c>
    </row>
    <row r="880" spans="1:6" ht="12.75" customHeight="1" x14ac:dyDescent="0.2">
      <c r="A880" s="3" t="s">
        <v>1757</v>
      </c>
      <c r="B880" s="3" t="s">
        <v>1758</v>
      </c>
      <c r="C880" s="4">
        <v>2002.08</v>
      </c>
      <c r="D880" s="4">
        <v>2002.08</v>
      </c>
      <c r="E880" s="4">
        <v>2002.08</v>
      </c>
      <c r="F880" s="4">
        <v>2002.08</v>
      </c>
    </row>
    <row r="881" spans="1:6" ht="12.75" customHeight="1" x14ac:dyDescent="0.2">
      <c r="A881" s="3" t="s">
        <v>1759</v>
      </c>
      <c r="B881" s="3" t="s">
        <v>1760</v>
      </c>
      <c r="C881" s="4">
        <v>-353.4</v>
      </c>
      <c r="D881" s="4">
        <v>353.4</v>
      </c>
      <c r="E881" s="4">
        <v>353.4</v>
      </c>
      <c r="F881" s="4">
        <v>-353.4</v>
      </c>
    </row>
    <row r="882" spans="1:6" ht="12.75" customHeight="1" x14ac:dyDescent="0.2">
      <c r="A882" s="3" t="s">
        <v>1761</v>
      </c>
      <c r="B882" s="3" t="s">
        <v>1762</v>
      </c>
      <c r="C882" s="4">
        <v>9134.0400000000009</v>
      </c>
      <c r="D882" s="4">
        <v>9134.0400000000009</v>
      </c>
      <c r="E882" s="4">
        <v>9134.0400000000009</v>
      </c>
      <c r="F882" s="4">
        <v>9134.0400000000009</v>
      </c>
    </row>
    <row r="883" spans="1:6" ht="12.75" customHeight="1" x14ac:dyDescent="0.2">
      <c r="A883" s="3" t="s">
        <v>1763</v>
      </c>
      <c r="B883" s="3" t="s">
        <v>1764</v>
      </c>
      <c r="C883" s="4">
        <v>-1612.32</v>
      </c>
      <c r="D883" s="4">
        <v>1612.32</v>
      </c>
      <c r="E883" s="4">
        <v>1612.32</v>
      </c>
      <c r="F883" s="4">
        <v>-1612.32</v>
      </c>
    </row>
    <row r="884" spans="1:6" ht="12.75" customHeight="1" x14ac:dyDescent="0.2">
      <c r="A884" s="3" t="s">
        <v>1765</v>
      </c>
      <c r="B884" s="3" t="s">
        <v>1656</v>
      </c>
      <c r="C884" s="4">
        <v>353346.15</v>
      </c>
      <c r="D884" s="4">
        <v>944204.38</v>
      </c>
      <c r="E884" s="4">
        <v>590858.23</v>
      </c>
      <c r="F884" s="4">
        <v>0</v>
      </c>
    </row>
    <row r="885" spans="1:6" ht="12.75" customHeight="1" x14ac:dyDescent="0.2">
      <c r="A885" s="3" t="s">
        <v>1766</v>
      </c>
      <c r="B885" s="3" t="s">
        <v>1767</v>
      </c>
      <c r="C885" s="4">
        <v>60329.2</v>
      </c>
      <c r="D885" s="4">
        <v>191484.84</v>
      </c>
      <c r="E885" s="4">
        <v>131155.64000000001</v>
      </c>
      <c r="F885" s="4">
        <v>0</v>
      </c>
    </row>
    <row r="886" spans="1:6" ht="12.75" customHeight="1" x14ac:dyDescent="0.2">
      <c r="A886" s="3" t="s">
        <v>1768</v>
      </c>
      <c r="B886" s="3" t="s">
        <v>1769</v>
      </c>
      <c r="C886" s="4">
        <f>SUM(C887:C888)</f>
        <v>155650.87</v>
      </c>
      <c r="D886" s="4">
        <f>SUM(D887:D888)</f>
        <v>525489.21</v>
      </c>
      <c r="E886" s="4">
        <f>SUM(E887:E888)</f>
        <v>369838.33999999997</v>
      </c>
      <c r="F886" s="4">
        <f>SUM(F887:F888)</f>
        <v>0</v>
      </c>
    </row>
    <row r="887" spans="1:6" ht="12.75" customHeight="1" x14ac:dyDescent="0.2">
      <c r="A887" s="3" t="s">
        <v>1770</v>
      </c>
      <c r="B887" s="3" t="s">
        <v>1771</v>
      </c>
      <c r="C887" s="4">
        <v>71651.61</v>
      </c>
      <c r="D887" s="4">
        <v>282059.36</v>
      </c>
      <c r="E887" s="4">
        <v>210407.75</v>
      </c>
      <c r="F887" s="4">
        <v>0</v>
      </c>
    </row>
    <row r="888" spans="1:6" ht="12.75" customHeight="1" x14ac:dyDescent="0.2">
      <c r="A888" s="3" t="s">
        <v>1772</v>
      </c>
      <c r="B888" s="3" t="s">
        <v>1773</v>
      </c>
      <c r="C888" s="4">
        <v>83999.26</v>
      </c>
      <c r="D888" s="4">
        <v>243429.85</v>
      </c>
      <c r="E888" s="4">
        <v>159430.59</v>
      </c>
      <c r="F888" s="4">
        <v>0</v>
      </c>
    </row>
    <row r="889" spans="1:6" ht="12.75" customHeight="1" x14ac:dyDescent="0.2">
      <c r="A889" s="3" t="s">
        <v>1774</v>
      </c>
      <c r="B889" s="3" t="s">
        <v>1775</v>
      </c>
      <c r="C889" s="4">
        <f>C890+C892</f>
        <v>1471649.8099999998</v>
      </c>
      <c r="D889" s="4">
        <f>D890+D892</f>
        <v>4585424.2399999993</v>
      </c>
      <c r="E889" s="4">
        <f>E890+E892</f>
        <v>4799103.5299999993</v>
      </c>
      <c r="F889" s="4">
        <f>F890+F892</f>
        <v>1685329.1</v>
      </c>
    </row>
    <row r="890" spans="1:6" ht="12.75" customHeight="1" x14ac:dyDescent="0.2">
      <c r="A890" s="3" t="s">
        <v>1776</v>
      </c>
      <c r="B890" s="3" t="s">
        <v>1777</v>
      </c>
      <c r="C890" s="4">
        <f>SUM(C891:C891)</f>
        <v>0</v>
      </c>
      <c r="D890" s="4">
        <f>SUM(D891:D891)</f>
        <v>169569.6</v>
      </c>
      <c r="E890" s="4">
        <f>SUM(E891:E891)</f>
        <v>169569.6</v>
      </c>
      <c r="F890" s="4">
        <f>SUM(F891:F891)</f>
        <v>0</v>
      </c>
    </row>
    <row r="891" spans="1:6" ht="12.75" customHeight="1" x14ac:dyDescent="0.2">
      <c r="A891" s="3" t="s">
        <v>1778</v>
      </c>
      <c r="B891" s="3" t="s">
        <v>1779</v>
      </c>
      <c r="C891" s="4">
        <v>0</v>
      </c>
      <c r="D891" s="4">
        <v>169569.6</v>
      </c>
      <c r="E891" s="4">
        <v>169569.6</v>
      </c>
      <c r="F891" s="4">
        <v>0</v>
      </c>
    </row>
    <row r="892" spans="1:6" ht="12.75" customHeight="1" x14ac:dyDescent="0.2">
      <c r="A892" s="3" t="s">
        <v>1780</v>
      </c>
      <c r="B892" s="3" t="s">
        <v>1781</v>
      </c>
      <c r="C892" s="4">
        <f>SUM(C893:C896)</f>
        <v>1471649.8099999998</v>
      </c>
      <c r="D892" s="4">
        <f>SUM(D893:D896)</f>
        <v>4415854.6399999997</v>
      </c>
      <c r="E892" s="4">
        <f>SUM(E893:E896)</f>
        <v>4629533.93</v>
      </c>
      <c r="F892" s="4">
        <f>SUM(F893:F896)</f>
        <v>1685329.1</v>
      </c>
    </row>
    <row r="893" spans="1:6" ht="12.75" customHeight="1" x14ac:dyDescent="0.2">
      <c r="A893" s="3" t="s">
        <v>1782</v>
      </c>
      <c r="B893" s="3" t="s">
        <v>1783</v>
      </c>
      <c r="C893" s="4">
        <v>1362681.91</v>
      </c>
      <c r="D893" s="4">
        <v>1738338.49</v>
      </c>
      <c r="E893" s="4">
        <v>1936146.41</v>
      </c>
      <c r="F893" s="4">
        <v>1560489.83</v>
      </c>
    </row>
    <row r="894" spans="1:6" ht="12.75" customHeight="1" x14ac:dyDescent="0.2">
      <c r="A894" s="3" t="s">
        <v>1784</v>
      </c>
      <c r="B894" s="3" t="s">
        <v>1785</v>
      </c>
      <c r="C894" s="4">
        <v>0</v>
      </c>
      <c r="D894" s="4">
        <v>2430077.46</v>
      </c>
      <c r="E894" s="4">
        <v>2430077.46</v>
      </c>
      <c r="F894" s="4">
        <v>0</v>
      </c>
    </row>
    <row r="895" spans="1:6" ht="12.75" customHeight="1" x14ac:dyDescent="0.2">
      <c r="A895" s="3" t="s">
        <v>1786</v>
      </c>
      <c r="B895" s="3" t="s">
        <v>1787</v>
      </c>
      <c r="C895" s="4">
        <v>108967.9</v>
      </c>
      <c r="D895" s="4">
        <v>138983.43</v>
      </c>
      <c r="E895" s="4">
        <v>154854.79999999999</v>
      </c>
      <c r="F895" s="4">
        <v>124839.27</v>
      </c>
    </row>
    <row r="896" spans="1:6" ht="12.75" customHeight="1" x14ac:dyDescent="0.2">
      <c r="A896" s="3" t="s">
        <v>1788</v>
      </c>
      <c r="B896" s="3" t="s">
        <v>1789</v>
      </c>
      <c r="C896" s="4">
        <v>0</v>
      </c>
      <c r="D896" s="4">
        <v>108455.26</v>
      </c>
      <c r="E896" s="4">
        <v>108455.26</v>
      </c>
      <c r="F896" s="4">
        <v>0</v>
      </c>
    </row>
    <row r="897" spans="1:6" ht="12.75" customHeight="1" x14ac:dyDescent="0.2">
      <c r="A897" s="3" t="s">
        <v>1790</v>
      </c>
      <c r="B897" s="3" t="s">
        <v>217</v>
      </c>
      <c r="C897" s="4">
        <f>C898+C914+C918</f>
        <v>5515762.8699999982</v>
      </c>
      <c r="D897" s="4">
        <f>D898+D914+D918</f>
        <v>4052964.0300000003</v>
      </c>
      <c r="E897" s="4">
        <f>E898+E914+E918</f>
        <v>4755875.7300000004</v>
      </c>
      <c r="F897" s="4">
        <f>F898+F914+F918</f>
        <v>6218674.5700000012</v>
      </c>
    </row>
    <row r="898" spans="1:6" ht="12.75" customHeight="1" x14ac:dyDescent="0.2">
      <c r="A898" s="3" t="s">
        <v>1791</v>
      </c>
      <c r="B898" s="3" t="s">
        <v>1792</v>
      </c>
      <c r="C898" s="4">
        <f>C899</f>
        <v>4970800.1499999985</v>
      </c>
      <c r="D898" s="4">
        <f>D899</f>
        <v>3205700.4900000007</v>
      </c>
      <c r="E898" s="4">
        <f>E899</f>
        <v>1310877.69</v>
      </c>
      <c r="F898" s="4">
        <f>F899</f>
        <v>3075977.350000001</v>
      </c>
    </row>
    <row r="899" spans="1:6" ht="12.75" customHeight="1" x14ac:dyDescent="0.2">
      <c r="A899" s="3" t="s">
        <v>1793</v>
      </c>
      <c r="B899" s="3" t="s">
        <v>1794</v>
      </c>
      <c r="C899" s="4">
        <f>SUM(C900:C913)</f>
        <v>4970800.1499999985</v>
      </c>
      <c r="D899" s="4">
        <f>SUM(D900:D913)</f>
        <v>3205700.4900000007</v>
      </c>
      <c r="E899" s="4">
        <f>SUM(E900:E913)</f>
        <v>1310877.69</v>
      </c>
      <c r="F899" s="4">
        <f>SUM(F900:F913)</f>
        <v>3075977.350000001</v>
      </c>
    </row>
    <row r="900" spans="1:6" ht="12.75" customHeight="1" x14ac:dyDescent="0.2">
      <c r="A900" s="3" t="s">
        <v>1795</v>
      </c>
      <c r="B900" s="3" t="s">
        <v>1728</v>
      </c>
      <c r="C900" s="4">
        <v>5285086.3499999996</v>
      </c>
      <c r="D900" s="4">
        <v>1884826.68</v>
      </c>
      <c r="E900" s="4">
        <v>7.0000000000000007E-2</v>
      </c>
      <c r="F900" s="4">
        <v>3400259.74</v>
      </c>
    </row>
    <row r="901" spans="1:6" ht="12.75" customHeight="1" x14ac:dyDescent="0.2">
      <c r="A901" s="3" t="s">
        <v>1796</v>
      </c>
      <c r="B901" s="3" t="s">
        <v>1730</v>
      </c>
      <c r="C901" s="4">
        <v>659605.81999999995</v>
      </c>
      <c r="D901" s="4">
        <v>469905.74</v>
      </c>
      <c r="E901" s="4">
        <v>0</v>
      </c>
      <c r="F901" s="4">
        <v>189700.08</v>
      </c>
    </row>
    <row r="902" spans="1:6" ht="12.75" customHeight="1" x14ac:dyDescent="0.2">
      <c r="A902" s="3" t="s">
        <v>1797</v>
      </c>
      <c r="B902" s="3" t="s">
        <v>1798</v>
      </c>
      <c r="C902" s="4">
        <v>-1199548.8600000001</v>
      </c>
      <c r="D902" s="4">
        <v>268475.49</v>
      </c>
      <c r="E902" s="4">
        <v>946769.01</v>
      </c>
      <c r="F902" s="4">
        <v>-521255.34</v>
      </c>
    </row>
    <row r="903" spans="1:6" ht="12.75" customHeight="1" x14ac:dyDescent="0.2">
      <c r="A903" s="3" t="s">
        <v>1799</v>
      </c>
      <c r="B903" s="3" t="s">
        <v>1800</v>
      </c>
      <c r="C903" s="4">
        <v>5250.08</v>
      </c>
      <c r="D903" s="4">
        <v>3937.56</v>
      </c>
      <c r="E903" s="4">
        <v>0</v>
      </c>
      <c r="F903" s="4">
        <v>1312.52</v>
      </c>
    </row>
    <row r="904" spans="1:6" ht="12.75" customHeight="1" x14ac:dyDescent="0.2">
      <c r="A904" s="3" t="s">
        <v>1801</v>
      </c>
      <c r="B904" s="3" t="s">
        <v>1802</v>
      </c>
      <c r="C904" s="4">
        <v>-926.72</v>
      </c>
      <c r="D904" s="4">
        <v>0</v>
      </c>
      <c r="E904" s="4">
        <v>695.04</v>
      </c>
      <c r="F904" s="4">
        <v>-231.68</v>
      </c>
    </row>
    <row r="905" spans="1:6" ht="12.75" customHeight="1" x14ac:dyDescent="0.2">
      <c r="A905" s="3" t="s">
        <v>1803</v>
      </c>
      <c r="B905" s="3" t="s">
        <v>1804</v>
      </c>
      <c r="C905" s="4">
        <v>4480.96</v>
      </c>
      <c r="D905" s="4">
        <v>3360.72</v>
      </c>
      <c r="E905" s="4">
        <v>0</v>
      </c>
      <c r="F905" s="4">
        <v>1120.24</v>
      </c>
    </row>
    <row r="906" spans="1:6" ht="12.75" customHeight="1" x14ac:dyDescent="0.2">
      <c r="A906" s="3" t="s">
        <v>1805</v>
      </c>
      <c r="B906" s="3" t="s">
        <v>1806</v>
      </c>
      <c r="C906" s="4">
        <v>-791.04</v>
      </c>
      <c r="D906" s="4">
        <v>0</v>
      </c>
      <c r="E906" s="4">
        <v>593.28</v>
      </c>
      <c r="F906" s="4">
        <v>-197.76</v>
      </c>
    </row>
    <row r="907" spans="1:6" ht="12.75" customHeight="1" x14ac:dyDescent="0.2">
      <c r="A907" s="3" t="s">
        <v>1807</v>
      </c>
      <c r="B907" s="3" t="s">
        <v>1808</v>
      </c>
      <c r="C907" s="4">
        <v>5980.77</v>
      </c>
      <c r="D907" s="4">
        <v>4221.72</v>
      </c>
      <c r="E907" s="4">
        <v>0</v>
      </c>
      <c r="F907" s="4">
        <v>1759.05</v>
      </c>
    </row>
    <row r="908" spans="1:6" ht="12.75" customHeight="1" x14ac:dyDescent="0.2">
      <c r="A908" s="3" t="s">
        <v>1809</v>
      </c>
      <c r="B908" s="3" t="s">
        <v>1810</v>
      </c>
      <c r="C908" s="4">
        <v>-1055.7</v>
      </c>
      <c r="D908" s="4">
        <v>0</v>
      </c>
      <c r="E908" s="4">
        <v>745.2</v>
      </c>
      <c r="F908" s="4">
        <v>-310.5</v>
      </c>
    </row>
    <row r="909" spans="1:6" ht="12.75" customHeight="1" x14ac:dyDescent="0.2">
      <c r="A909" s="3" t="s">
        <v>1811</v>
      </c>
      <c r="B909" s="3" t="s">
        <v>1812</v>
      </c>
      <c r="C909" s="4">
        <v>2836.28</v>
      </c>
      <c r="D909" s="4">
        <v>2002.08</v>
      </c>
      <c r="E909" s="4">
        <v>0</v>
      </c>
      <c r="F909" s="4">
        <v>834.2</v>
      </c>
    </row>
    <row r="910" spans="1:6" ht="12.75" customHeight="1" x14ac:dyDescent="0.2">
      <c r="A910" s="3" t="s">
        <v>1813</v>
      </c>
      <c r="B910" s="3" t="s">
        <v>1814</v>
      </c>
      <c r="C910" s="4">
        <v>-500.65</v>
      </c>
      <c r="D910" s="4">
        <v>0</v>
      </c>
      <c r="E910" s="4">
        <v>353.4</v>
      </c>
      <c r="F910" s="4">
        <v>-147.25</v>
      </c>
    </row>
    <row r="911" spans="1:6" ht="12.75" customHeight="1" x14ac:dyDescent="0.2">
      <c r="A911" s="3" t="s">
        <v>1815</v>
      </c>
      <c r="B911" s="3" t="s">
        <v>1816</v>
      </c>
      <c r="C911" s="4">
        <v>12939.89</v>
      </c>
      <c r="D911" s="4">
        <v>9134.0400000000009</v>
      </c>
      <c r="E911" s="4">
        <v>0</v>
      </c>
      <c r="F911" s="4">
        <v>3805.85</v>
      </c>
    </row>
    <row r="912" spans="1:6" ht="12.75" customHeight="1" x14ac:dyDescent="0.2">
      <c r="A912" s="3" t="s">
        <v>1817</v>
      </c>
      <c r="B912" s="3" t="s">
        <v>1818</v>
      </c>
      <c r="C912" s="4">
        <v>-2284.12</v>
      </c>
      <c r="D912" s="4">
        <v>0</v>
      </c>
      <c r="E912" s="4">
        <v>1612.32</v>
      </c>
      <c r="F912" s="4">
        <v>-671.8</v>
      </c>
    </row>
    <row r="913" spans="1:6" ht="12.75" customHeight="1" x14ac:dyDescent="0.2">
      <c r="A913" s="3" t="s">
        <v>1819</v>
      </c>
      <c r="B913" s="3" t="s">
        <v>1820</v>
      </c>
      <c r="C913" s="4">
        <v>199727.09</v>
      </c>
      <c r="D913" s="4">
        <v>559836.46</v>
      </c>
      <c r="E913" s="4">
        <v>360109.37</v>
      </c>
      <c r="F913" s="4">
        <v>0</v>
      </c>
    </row>
    <row r="914" spans="1:6" ht="12.75" customHeight="1" x14ac:dyDescent="0.2">
      <c r="A914" s="3" t="s">
        <v>1821</v>
      </c>
      <c r="B914" s="3" t="s">
        <v>1777</v>
      </c>
      <c r="C914" s="4">
        <f>C915</f>
        <v>376679</v>
      </c>
      <c r="D914" s="4">
        <f>D915</f>
        <v>37582.03</v>
      </c>
      <c r="E914" s="4">
        <f>E915</f>
        <v>170192.96</v>
      </c>
      <c r="F914" s="4">
        <f>F915</f>
        <v>509289.93</v>
      </c>
    </row>
    <row r="915" spans="1:6" ht="12.75" customHeight="1" x14ac:dyDescent="0.2">
      <c r="A915" s="3" t="s">
        <v>1822</v>
      </c>
      <c r="B915" s="3" t="s">
        <v>1777</v>
      </c>
      <c r="C915" s="4">
        <f>SUM(C916:C917)</f>
        <v>376679</v>
      </c>
      <c r="D915" s="4">
        <f>SUM(D916:D917)</f>
        <v>37582.03</v>
      </c>
      <c r="E915" s="4">
        <f>SUM(E916:E917)</f>
        <v>170192.96</v>
      </c>
      <c r="F915" s="4">
        <f>SUM(F916:F917)</f>
        <v>509289.93</v>
      </c>
    </row>
    <row r="916" spans="1:6" ht="12.75" customHeight="1" x14ac:dyDescent="0.2">
      <c r="A916" s="3" t="s">
        <v>1823</v>
      </c>
      <c r="B916" s="3" t="s">
        <v>1824</v>
      </c>
      <c r="C916" s="4">
        <v>369946</v>
      </c>
      <c r="D916" s="4">
        <v>37582.03</v>
      </c>
      <c r="E916" s="4">
        <v>135405.96</v>
      </c>
      <c r="F916" s="4">
        <v>467769.93</v>
      </c>
    </row>
    <row r="917" spans="1:6" ht="12.75" customHeight="1" x14ac:dyDescent="0.2">
      <c r="A917" s="3" t="s">
        <v>1825</v>
      </c>
      <c r="B917" s="3" t="s">
        <v>1779</v>
      </c>
      <c r="C917" s="4">
        <v>6733</v>
      </c>
      <c r="D917" s="4">
        <v>0</v>
      </c>
      <c r="E917" s="4">
        <v>34787</v>
      </c>
      <c r="F917" s="4">
        <v>41520</v>
      </c>
    </row>
    <row r="918" spans="1:6" ht="12.75" customHeight="1" x14ac:dyDescent="0.2">
      <c r="A918" s="3" t="s">
        <v>1826</v>
      </c>
      <c r="B918" s="3" t="s">
        <v>1827</v>
      </c>
      <c r="C918" s="4">
        <f>C919</f>
        <v>168283.72</v>
      </c>
      <c r="D918" s="4">
        <f>D919</f>
        <v>809681.50999999989</v>
      </c>
      <c r="E918" s="4">
        <f>E919</f>
        <v>3274805.08</v>
      </c>
      <c r="F918" s="4">
        <f>F919</f>
        <v>2633407.29</v>
      </c>
    </row>
    <row r="919" spans="1:6" ht="12.75" customHeight="1" x14ac:dyDescent="0.2">
      <c r="A919" s="3" t="s">
        <v>1828</v>
      </c>
      <c r="B919" s="3" t="s">
        <v>1827</v>
      </c>
      <c r="C919" s="4">
        <f>SUM(C920:C924)</f>
        <v>168283.72</v>
      </c>
      <c r="D919" s="4">
        <f>SUM(D920:D924)</f>
        <v>809681.50999999989</v>
      </c>
      <c r="E919" s="4">
        <f>SUM(E920:E924)</f>
        <v>3274805.08</v>
      </c>
      <c r="F919" s="4">
        <f>SUM(F920:F924)</f>
        <v>2633407.29</v>
      </c>
    </row>
    <row r="920" spans="1:6" ht="12.75" customHeight="1" x14ac:dyDescent="0.2">
      <c r="A920" s="3" t="s">
        <v>1829</v>
      </c>
      <c r="B920" s="3" t="s">
        <v>1830</v>
      </c>
      <c r="C920" s="4">
        <v>168283.72</v>
      </c>
      <c r="D920" s="4">
        <v>0</v>
      </c>
      <c r="E920" s="4">
        <v>0</v>
      </c>
      <c r="F920" s="4">
        <v>168283.72</v>
      </c>
    </row>
    <row r="921" spans="1:6" ht="12.75" customHeight="1" x14ac:dyDescent="0.2">
      <c r="A921" s="3" t="s">
        <v>1831</v>
      </c>
      <c r="B921" s="3" t="s">
        <v>1832</v>
      </c>
      <c r="C921" s="4">
        <v>0</v>
      </c>
      <c r="D921" s="4">
        <v>0</v>
      </c>
      <c r="E921" s="4">
        <v>958678.19</v>
      </c>
      <c r="F921" s="4">
        <v>958678.19</v>
      </c>
    </row>
    <row r="922" spans="1:6" ht="12.75" customHeight="1" x14ac:dyDescent="0.2">
      <c r="A922" s="3" t="s">
        <v>1833</v>
      </c>
      <c r="B922" s="3" t="s">
        <v>1834</v>
      </c>
      <c r="C922" s="4">
        <v>0</v>
      </c>
      <c r="D922" s="4">
        <v>394746.44</v>
      </c>
      <c r="E922" s="4">
        <v>898070.37</v>
      </c>
      <c r="F922" s="4">
        <v>503323.93</v>
      </c>
    </row>
    <row r="923" spans="1:6" ht="12.75" customHeight="1" x14ac:dyDescent="0.2">
      <c r="A923" s="3" t="s">
        <v>1835</v>
      </c>
      <c r="B923" s="3" t="s">
        <v>1836</v>
      </c>
      <c r="C923" s="4">
        <v>0</v>
      </c>
      <c r="D923" s="4">
        <v>390351.73</v>
      </c>
      <c r="E923" s="4">
        <v>1076677.68</v>
      </c>
      <c r="F923" s="4">
        <v>686325.95</v>
      </c>
    </row>
    <row r="924" spans="1:6" ht="12.75" customHeight="1" x14ac:dyDescent="0.2">
      <c r="A924" s="3" t="s">
        <v>1837</v>
      </c>
      <c r="B924" s="3" t="s">
        <v>1838</v>
      </c>
      <c r="C924" s="4">
        <v>0</v>
      </c>
      <c r="D924" s="4">
        <v>24583.34</v>
      </c>
      <c r="E924" s="4">
        <v>341378.84</v>
      </c>
      <c r="F924" s="4">
        <v>316795.5</v>
      </c>
    </row>
    <row r="925" spans="1:6" ht="12.75" customHeight="1" x14ac:dyDescent="0.2">
      <c r="A925" s="3" t="s">
        <v>1839</v>
      </c>
      <c r="B925" s="3" t="s">
        <v>1840</v>
      </c>
      <c r="C925" s="4">
        <f>C926+C934</f>
        <v>-9700458.370000001</v>
      </c>
      <c r="D925" s="4">
        <f>D926+D934</f>
        <v>5713498.1100000003</v>
      </c>
      <c r="E925" s="4">
        <f>E926+E934</f>
        <v>8913498.1099999994</v>
      </c>
      <c r="F925" s="4">
        <f>F926+F934</f>
        <v>-6500458.370000002</v>
      </c>
    </row>
    <row r="926" spans="1:6" ht="12.75" customHeight="1" x14ac:dyDescent="0.2">
      <c r="A926" s="3" t="s">
        <v>1841</v>
      </c>
      <c r="B926" s="3" t="s">
        <v>1842</v>
      </c>
      <c r="C926" s="4">
        <f>C927</f>
        <v>-14894232.260000002</v>
      </c>
      <c r="D926" s="4">
        <f>D927</f>
        <v>5467788.1100000003</v>
      </c>
      <c r="E926" s="4">
        <f>E927</f>
        <v>8913498.1099999994</v>
      </c>
      <c r="F926" s="4">
        <f>F927</f>
        <v>-11448522.260000002</v>
      </c>
    </row>
    <row r="927" spans="1:6" ht="12.75" customHeight="1" x14ac:dyDescent="0.2">
      <c r="A927" s="3" t="s">
        <v>1843</v>
      </c>
      <c r="B927" s="3" t="s">
        <v>1842</v>
      </c>
      <c r="C927" s="4">
        <f>SUM(C928:C933)</f>
        <v>-14894232.260000002</v>
      </c>
      <c r="D927" s="4">
        <f>SUM(D928:D933)</f>
        <v>5467788.1100000003</v>
      </c>
      <c r="E927" s="4">
        <f>SUM(E928:E933)</f>
        <v>8913498.1099999994</v>
      </c>
      <c r="F927" s="4">
        <f>SUM(F928:F933)</f>
        <v>-11448522.260000002</v>
      </c>
    </row>
    <row r="928" spans="1:6" ht="12.75" customHeight="1" x14ac:dyDescent="0.2">
      <c r="A928" s="3" t="s">
        <v>1844</v>
      </c>
      <c r="B928" s="3" t="s">
        <v>1845</v>
      </c>
      <c r="C928" s="4">
        <v>-3368569.03</v>
      </c>
      <c r="D928" s="4">
        <v>0</v>
      </c>
      <c r="E928" s="4">
        <v>0</v>
      </c>
      <c r="F928" s="4">
        <v>-3368569.03</v>
      </c>
    </row>
    <row r="929" spans="1:6" ht="12.75" customHeight="1" x14ac:dyDescent="0.2">
      <c r="A929" s="3" t="s">
        <v>1846</v>
      </c>
      <c r="B929" s="3" t="s">
        <v>1847</v>
      </c>
      <c r="C929" s="4">
        <v>-11074515.16</v>
      </c>
      <c r="D929" s="4">
        <v>5467788.1100000003</v>
      </c>
      <c r="E929" s="4">
        <v>0</v>
      </c>
      <c r="F929" s="4">
        <v>-16542303.27</v>
      </c>
    </row>
    <row r="930" spans="1:6" ht="12.75" customHeight="1" x14ac:dyDescent="0.2">
      <c r="A930" s="3" t="s">
        <v>1848</v>
      </c>
      <c r="B930" s="3" t="s">
        <v>1849</v>
      </c>
      <c r="C930" s="4">
        <v>16640.04</v>
      </c>
      <c r="D930" s="4">
        <v>0</v>
      </c>
      <c r="E930" s="4">
        <v>0</v>
      </c>
      <c r="F930" s="4">
        <v>16640.04</v>
      </c>
    </row>
    <row r="931" spans="1:6" ht="12.75" customHeight="1" x14ac:dyDescent="0.2">
      <c r="A931" s="3" t="s">
        <v>1850</v>
      </c>
      <c r="B931" s="3" t="s">
        <v>1851</v>
      </c>
      <c r="C931" s="4">
        <v>-5467788.1100000003</v>
      </c>
      <c r="D931" s="4">
        <v>0</v>
      </c>
      <c r="E931" s="4">
        <v>5713498.1100000003</v>
      </c>
      <c r="F931" s="4">
        <v>245710</v>
      </c>
    </row>
    <row r="932" spans="1:6" ht="12.75" customHeight="1" x14ac:dyDescent="0.2">
      <c r="A932" s="3" t="s">
        <v>1852</v>
      </c>
      <c r="B932" s="3" t="s">
        <v>1853</v>
      </c>
      <c r="C932" s="4">
        <v>5000000</v>
      </c>
      <c r="D932" s="4">
        <v>0</v>
      </c>
      <c r="E932" s="4">
        <v>0</v>
      </c>
      <c r="F932" s="4">
        <v>5000000</v>
      </c>
    </row>
    <row r="933" spans="1:6" ht="12.75" customHeight="1" x14ac:dyDescent="0.2">
      <c r="A933" s="3" t="s">
        <v>1854</v>
      </c>
      <c r="B933" s="3" t="s">
        <v>1855</v>
      </c>
      <c r="C933" s="4">
        <v>0</v>
      </c>
      <c r="D933" s="4">
        <v>0</v>
      </c>
      <c r="E933" s="4">
        <v>3200000</v>
      </c>
      <c r="F933" s="4">
        <v>3200000</v>
      </c>
    </row>
    <row r="934" spans="1:6" ht="12.75" customHeight="1" x14ac:dyDescent="0.2">
      <c r="A934" s="3" t="s">
        <v>1856</v>
      </c>
      <c r="B934" s="3" t="s">
        <v>1857</v>
      </c>
      <c r="C934" s="4">
        <f>C935</f>
        <v>5193773.8899999997</v>
      </c>
      <c r="D934" s="4">
        <f>D935</f>
        <v>245710</v>
      </c>
      <c r="E934" s="4">
        <f>E935</f>
        <v>0</v>
      </c>
      <c r="F934" s="4">
        <f>F935</f>
        <v>4948063.8899999997</v>
      </c>
    </row>
    <row r="935" spans="1:6" ht="12.75" customHeight="1" x14ac:dyDescent="0.2">
      <c r="A935" s="3" t="s">
        <v>1858</v>
      </c>
      <c r="B935" s="3" t="s">
        <v>1857</v>
      </c>
      <c r="C935" s="4">
        <f>SUM(C936:C936)</f>
        <v>5193773.8899999997</v>
      </c>
      <c r="D935" s="4">
        <f>SUM(D936:D936)</f>
        <v>245710</v>
      </c>
      <c r="E935" s="4">
        <f>SUM(E936:E936)</f>
        <v>0</v>
      </c>
      <c r="F935" s="4">
        <f>SUM(F936:F936)</f>
        <v>4948063.8899999997</v>
      </c>
    </row>
    <row r="936" spans="1:6" ht="12.75" customHeight="1" x14ac:dyDescent="0.2">
      <c r="A936" s="3" t="s">
        <v>1859</v>
      </c>
      <c r="B936" s="3" t="s">
        <v>1857</v>
      </c>
      <c r="C936" s="4">
        <v>5193773.8899999997</v>
      </c>
      <c r="D936" s="4">
        <v>245710</v>
      </c>
      <c r="E936" s="4">
        <v>0</v>
      </c>
      <c r="F936" s="4">
        <v>4948063.8899999997</v>
      </c>
    </row>
    <row r="937" spans="1:6" ht="12.75" customHeight="1" x14ac:dyDescent="0.2">
      <c r="A937" s="3" t="s">
        <v>1860</v>
      </c>
      <c r="B937" s="3" t="s">
        <v>1861</v>
      </c>
      <c r="C937" s="4">
        <f t="shared" ref="C937:F938" si="0">C938</f>
        <v>0</v>
      </c>
      <c r="D937" s="4">
        <f t="shared" si="0"/>
        <v>24741399.190000001</v>
      </c>
      <c r="E937" s="4">
        <f t="shared" si="0"/>
        <v>24741399.190000001</v>
      </c>
      <c r="F937" s="4">
        <f t="shared" si="0"/>
        <v>0</v>
      </c>
    </row>
    <row r="938" spans="1:6" ht="12.75" customHeight="1" x14ac:dyDescent="0.2">
      <c r="A938" s="3" t="s">
        <v>1862</v>
      </c>
      <c r="B938" s="3" t="s">
        <v>1863</v>
      </c>
      <c r="C938" s="4">
        <f t="shared" si="0"/>
        <v>0</v>
      </c>
      <c r="D938" s="4">
        <f t="shared" si="0"/>
        <v>24741399.190000001</v>
      </c>
      <c r="E938" s="4">
        <f t="shared" si="0"/>
        <v>24741399.190000001</v>
      </c>
      <c r="F938" s="4">
        <f t="shared" si="0"/>
        <v>0</v>
      </c>
    </row>
    <row r="939" spans="1:6" ht="12.75" customHeight="1" x14ac:dyDescent="0.2">
      <c r="A939" s="3" t="s">
        <v>1864</v>
      </c>
      <c r="B939" s="3" t="s">
        <v>1865</v>
      </c>
      <c r="C939" s="4">
        <f>SUM(C940:C940)</f>
        <v>0</v>
      </c>
      <c r="D939" s="4">
        <f>SUM(D940:D940)</f>
        <v>24741399.190000001</v>
      </c>
      <c r="E939" s="4">
        <f>SUM(E940:E940)</f>
        <v>24741399.190000001</v>
      </c>
      <c r="F939" s="4">
        <f>SUM(F940:F940)</f>
        <v>0</v>
      </c>
    </row>
    <row r="940" spans="1:6" ht="12.75" customHeight="1" x14ac:dyDescent="0.2">
      <c r="A940" s="3" t="s">
        <v>1866</v>
      </c>
      <c r="B940" s="3" t="s">
        <v>1867</v>
      </c>
      <c r="C940" s="4">
        <v>0</v>
      </c>
      <c r="D940" s="4">
        <v>24741399.190000001</v>
      </c>
      <c r="E940" s="4">
        <v>24741399.190000001</v>
      </c>
      <c r="F940" s="4">
        <v>0</v>
      </c>
    </row>
    <row r="941" spans="1:6" ht="12.75" customHeight="1" x14ac:dyDescent="0.2">
      <c r="A941" s="3" t="s">
        <v>1868</v>
      </c>
      <c r="B941" s="3" t="s">
        <v>1869</v>
      </c>
      <c r="C941" s="4">
        <f>C942+C1007+C1017+C1023+C1027</f>
        <v>0</v>
      </c>
      <c r="D941" s="4">
        <f>D942+D1007+D1017+D1023+D1027</f>
        <v>1206659.05</v>
      </c>
      <c r="E941" s="4">
        <f>E942+E1007+E1017+E1023+E1027</f>
        <v>51531649.279999994</v>
      </c>
      <c r="F941" s="4">
        <f>F942+F1007+F1017+F1023+F1027</f>
        <v>50324990.230000004</v>
      </c>
    </row>
    <row r="942" spans="1:6" ht="12.75" customHeight="1" x14ac:dyDescent="0.2">
      <c r="A942" s="3" t="s">
        <v>1870</v>
      </c>
      <c r="B942" s="3" t="s">
        <v>1871</v>
      </c>
      <c r="C942" s="4">
        <f>C943+C947</f>
        <v>0</v>
      </c>
      <c r="D942" s="4">
        <f>D943+D947</f>
        <v>1201256.97</v>
      </c>
      <c r="E942" s="4">
        <f>E943+E947</f>
        <v>29924303.709999993</v>
      </c>
      <c r="F942" s="4">
        <f>F943+F947</f>
        <v>28723046.740000002</v>
      </c>
    </row>
    <row r="943" spans="1:6" ht="12.75" customHeight="1" x14ac:dyDescent="0.2">
      <c r="A943" s="3" t="s">
        <v>1872</v>
      </c>
      <c r="B943" s="3" t="s">
        <v>1873</v>
      </c>
      <c r="C943" s="4">
        <f>C944</f>
        <v>0</v>
      </c>
      <c r="D943" s="4">
        <f>D944</f>
        <v>1058.1400000000001</v>
      </c>
      <c r="E943" s="4">
        <f>E944</f>
        <v>1836978.4</v>
      </c>
      <c r="F943" s="4">
        <f>F944</f>
        <v>1835920.26</v>
      </c>
    </row>
    <row r="944" spans="1:6" ht="12.75" customHeight="1" x14ac:dyDescent="0.2">
      <c r="A944" s="3" t="s">
        <v>1874</v>
      </c>
      <c r="B944" s="3" t="s">
        <v>1875</v>
      </c>
      <c r="C944" s="4">
        <f>SUM(C945:C946)</f>
        <v>0</v>
      </c>
      <c r="D944" s="4">
        <f>SUM(D945:D946)</f>
        <v>1058.1400000000001</v>
      </c>
      <c r="E944" s="4">
        <f>SUM(E945:E946)</f>
        <v>1836978.4</v>
      </c>
      <c r="F944" s="4">
        <f>SUM(F945:F946)</f>
        <v>1835920.26</v>
      </c>
    </row>
    <row r="945" spans="1:6" ht="12.75" customHeight="1" x14ac:dyDescent="0.2">
      <c r="A945" s="3" t="s">
        <v>1876</v>
      </c>
      <c r="B945" s="3" t="s">
        <v>1877</v>
      </c>
      <c r="C945" s="4">
        <v>0</v>
      </c>
      <c r="D945" s="4">
        <v>1058.1400000000001</v>
      </c>
      <c r="E945" s="4">
        <v>1833858.4</v>
      </c>
      <c r="F945" s="4">
        <v>1832800.26</v>
      </c>
    </row>
    <row r="946" spans="1:6" ht="12.75" customHeight="1" x14ac:dyDescent="0.2">
      <c r="A946" s="3" t="s">
        <v>1878</v>
      </c>
      <c r="B946" s="3" t="s">
        <v>1879</v>
      </c>
      <c r="C946" s="4">
        <v>0</v>
      </c>
      <c r="D946" s="4">
        <v>0</v>
      </c>
      <c r="E946" s="4">
        <v>3120</v>
      </c>
      <c r="F946" s="4">
        <v>3120</v>
      </c>
    </row>
    <row r="947" spans="1:6" ht="12.75" customHeight="1" x14ac:dyDescent="0.2">
      <c r="A947" s="3" t="s">
        <v>1880</v>
      </c>
      <c r="B947" s="3" t="s">
        <v>1881</v>
      </c>
      <c r="C947" s="4">
        <f>C948+C952+C954+C1005</f>
        <v>0</v>
      </c>
      <c r="D947" s="4">
        <f>D948+D952+D954+D1005</f>
        <v>1200198.83</v>
      </c>
      <c r="E947" s="4">
        <f>E948+E952+E954+E1005</f>
        <v>28087325.309999995</v>
      </c>
      <c r="F947" s="4">
        <f>F948+F952+F954+F1005</f>
        <v>26887126.48</v>
      </c>
    </row>
    <row r="948" spans="1:6" ht="12.75" customHeight="1" x14ac:dyDescent="0.2">
      <c r="A948" s="3" t="s">
        <v>1882</v>
      </c>
      <c r="B948" s="3" t="s">
        <v>1883</v>
      </c>
      <c r="C948" s="4">
        <f>SUM(C949:C951)</f>
        <v>0</v>
      </c>
      <c r="D948" s="4">
        <f>SUM(D949:D951)</f>
        <v>0</v>
      </c>
      <c r="E948" s="4">
        <f>SUM(E949:E951)</f>
        <v>12816133.199999999</v>
      </c>
      <c r="F948" s="4">
        <f>SUM(F949:F951)</f>
        <v>12816133.199999999</v>
      </c>
    </row>
    <row r="949" spans="1:6" ht="12.75" customHeight="1" x14ac:dyDescent="0.2">
      <c r="A949" s="3" t="s">
        <v>1884</v>
      </c>
      <c r="B949" s="3" t="s">
        <v>1885</v>
      </c>
      <c r="C949" s="4">
        <v>0</v>
      </c>
      <c r="D949" s="4">
        <v>0</v>
      </c>
      <c r="E949" s="4">
        <v>8804555.7899999991</v>
      </c>
      <c r="F949" s="4">
        <v>8804555.7899999991</v>
      </c>
    </row>
    <row r="950" spans="1:6" ht="12.75" customHeight="1" x14ac:dyDescent="0.2">
      <c r="A950" s="3" t="s">
        <v>1886</v>
      </c>
      <c r="B950" s="3" t="s">
        <v>1887</v>
      </c>
      <c r="C950" s="4">
        <v>0</v>
      </c>
      <c r="D950" s="4">
        <v>0</v>
      </c>
      <c r="E950" s="4">
        <v>913377.31</v>
      </c>
      <c r="F950" s="4">
        <v>913377.31</v>
      </c>
    </row>
    <row r="951" spans="1:6" ht="12.75" customHeight="1" x14ac:dyDescent="0.2">
      <c r="A951" s="3" t="s">
        <v>1888</v>
      </c>
      <c r="B951" s="3" t="s">
        <v>1889</v>
      </c>
      <c r="C951" s="4">
        <v>0</v>
      </c>
      <c r="D951" s="4">
        <v>0</v>
      </c>
      <c r="E951" s="4">
        <v>3098200.1</v>
      </c>
      <c r="F951" s="4">
        <v>3098200.1</v>
      </c>
    </row>
    <row r="952" spans="1:6" ht="12.75" customHeight="1" x14ac:dyDescent="0.2">
      <c r="A952" s="3" t="s">
        <v>1890</v>
      </c>
      <c r="B952" s="3" t="s">
        <v>1891</v>
      </c>
      <c r="C952" s="4">
        <f>SUM(C953:C953)</f>
        <v>0</v>
      </c>
      <c r="D952" s="4">
        <f>SUM(D953:D953)</f>
        <v>89579.8</v>
      </c>
      <c r="E952" s="4">
        <f>SUM(E953:E953)</f>
        <v>0</v>
      </c>
      <c r="F952" s="4">
        <f>SUM(F953:F953)</f>
        <v>-89579.8</v>
      </c>
    </row>
    <row r="953" spans="1:6" ht="12.75" customHeight="1" x14ac:dyDescent="0.2">
      <c r="A953" s="3" t="s">
        <v>1892</v>
      </c>
      <c r="B953" s="3" t="s">
        <v>1893</v>
      </c>
      <c r="C953" s="4">
        <v>0</v>
      </c>
      <c r="D953" s="4">
        <v>89579.8</v>
      </c>
      <c r="E953" s="4">
        <v>0</v>
      </c>
      <c r="F953" s="4">
        <v>-89579.8</v>
      </c>
    </row>
    <row r="954" spans="1:6" ht="12.75" customHeight="1" x14ac:dyDescent="0.2">
      <c r="A954" s="3" t="s">
        <v>1894</v>
      </c>
      <c r="B954" s="3" t="s">
        <v>1895</v>
      </c>
      <c r="C954" s="4">
        <f>SUM(C955:C1004)</f>
        <v>0</v>
      </c>
      <c r="D954" s="4">
        <f>SUM(D955:D1004)</f>
        <v>348065.12</v>
      </c>
      <c r="E954" s="4">
        <f>SUM(E955:E1004)</f>
        <v>15262280.009999996</v>
      </c>
      <c r="F954" s="4">
        <f>SUM(F955:F1004)</f>
        <v>14914214.889999999</v>
      </c>
    </row>
    <row r="955" spans="1:6" ht="12.75" customHeight="1" x14ac:dyDescent="0.2">
      <c r="A955" s="3" t="s">
        <v>1896</v>
      </c>
      <c r="B955" s="3" t="s">
        <v>1897</v>
      </c>
      <c r="C955" s="4">
        <v>0</v>
      </c>
      <c r="D955" s="4">
        <v>0</v>
      </c>
      <c r="E955" s="4">
        <v>1745.39</v>
      </c>
      <c r="F955" s="4">
        <v>1745.39</v>
      </c>
    </row>
    <row r="956" spans="1:6" ht="12.75" customHeight="1" x14ac:dyDescent="0.2">
      <c r="A956" s="3" t="s">
        <v>1898</v>
      </c>
      <c r="B956" s="3" t="s">
        <v>1899</v>
      </c>
      <c r="C956" s="4">
        <v>0</v>
      </c>
      <c r="D956" s="4">
        <v>0</v>
      </c>
      <c r="E956" s="4">
        <v>43882.239999999998</v>
      </c>
      <c r="F956" s="4">
        <v>43882.239999999998</v>
      </c>
    </row>
    <row r="957" spans="1:6" ht="12.75" customHeight="1" x14ac:dyDescent="0.2">
      <c r="A957" s="3" t="s">
        <v>1900</v>
      </c>
      <c r="B957" s="3" t="s">
        <v>1901</v>
      </c>
      <c r="C957" s="4">
        <v>0</v>
      </c>
      <c r="D957" s="4">
        <v>0</v>
      </c>
      <c r="E957" s="4">
        <v>44635.62</v>
      </c>
      <c r="F957" s="4">
        <v>44635.62</v>
      </c>
    </row>
    <row r="958" spans="1:6" ht="12.75" customHeight="1" x14ac:dyDescent="0.2">
      <c r="A958" s="3" t="s">
        <v>1902</v>
      </c>
      <c r="B958" s="3" t="s">
        <v>73</v>
      </c>
      <c r="C958" s="4">
        <v>0</v>
      </c>
      <c r="D958" s="4">
        <v>0</v>
      </c>
      <c r="E958" s="4">
        <v>22290.15</v>
      </c>
      <c r="F958" s="4">
        <v>22290.15</v>
      </c>
    </row>
    <row r="959" spans="1:6" ht="12.75" customHeight="1" x14ac:dyDescent="0.2">
      <c r="A959" s="3" t="s">
        <v>1903</v>
      </c>
      <c r="B959" s="3" t="s">
        <v>75</v>
      </c>
      <c r="C959" s="4">
        <v>0</v>
      </c>
      <c r="D959" s="4">
        <v>0</v>
      </c>
      <c r="E959" s="4">
        <v>38</v>
      </c>
      <c r="F959" s="4">
        <v>38</v>
      </c>
    </row>
    <row r="960" spans="1:6" ht="12.75" customHeight="1" x14ac:dyDescent="0.2">
      <c r="A960" s="3" t="s">
        <v>1904</v>
      </c>
      <c r="B960" s="3" t="s">
        <v>1905</v>
      </c>
      <c r="C960" s="4">
        <v>0</v>
      </c>
      <c r="D960" s="4">
        <v>1564.12</v>
      </c>
      <c r="E960" s="4">
        <v>24267.06</v>
      </c>
      <c r="F960" s="4">
        <v>22702.94</v>
      </c>
    </row>
    <row r="961" spans="1:6" ht="12.75" customHeight="1" x14ac:dyDescent="0.2">
      <c r="A961" s="3" t="s">
        <v>1906</v>
      </c>
      <c r="B961" s="3" t="s">
        <v>1907</v>
      </c>
      <c r="C961" s="4">
        <v>0</v>
      </c>
      <c r="D961" s="4">
        <v>73412.2</v>
      </c>
      <c r="E961" s="4">
        <v>184730.19</v>
      </c>
      <c r="F961" s="4">
        <v>111317.99</v>
      </c>
    </row>
    <row r="962" spans="1:6" ht="12.75" customHeight="1" x14ac:dyDescent="0.2">
      <c r="A962" s="3" t="s">
        <v>1908</v>
      </c>
      <c r="B962" s="3" t="s">
        <v>83</v>
      </c>
      <c r="C962" s="4">
        <v>0</v>
      </c>
      <c r="D962" s="4">
        <v>0</v>
      </c>
      <c r="E962" s="4">
        <v>61896.89</v>
      </c>
      <c r="F962" s="4">
        <v>61896.89</v>
      </c>
    </row>
    <row r="963" spans="1:6" ht="12.75" customHeight="1" x14ac:dyDescent="0.2">
      <c r="A963" s="3" t="s">
        <v>1909</v>
      </c>
      <c r="B963" s="3" t="s">
        <v>85</v>
      </c>
      <c r="C963" s="4">
        <v>0</v>
      </c>
      <c r="D963" s="4">
        <v>0</v>
      </c>
      <c r="E963" s="4">
        <v>846.12</v>
      </c>
      <c r="F963" s="4">
        <v>846.12</v>
      </c>
    </row>
    <row r="964" spans="1:6" ht="12.75" customHeight="1" x14ac:dyDescent="0.2">
      <c r="A964" s="3" t="s">
        <v>1910</v>
      </c>
      <c r="B964" s="3" t="s">
        <v>1911</v>
      </c>
      <c r="C964" s="4">
        <v>0</v>
      </c>
      <c r="D964" s="4">
        <v>0</v>
      </c>
      <c r="E964" s="4">
        <v>1002.44</v>
      </c>
      <c r="F964" s="4">
        <v>1002.44</v>
      </c>
    </row>
    <row r="965" spans="1:6" ht="12.75" customHeight="1" x14ac:dyDescent="0.2">
      <c r="A965" s="3" t="s">
        <v>1912</v>
      </c>
      <c r="B965" s="3" t="s">
        <v>1913</v>
      </c>
      <c r="C965" s="4">
        <v>0</v>
      </c>
      <c r="D965" s="4">
        <v>0</v>
      </c>
      <c r="E965" s="4">
        <v>2190049.35</v>
      </c>
      <c r="F965" s="4">
        <v>2190049.35</v>
      </c>
    </row>
    <row r="966" spans="1:6" ht="12.75" customHeight="1" x14ac:dyDescent="0.2">
      <c r="A966" s="3" t="s">
        <v>1914</v>
      </c>
      <c r="B966" s="3" t="s">
        <v>1915</v>
      </c>
      <c r="C966" s="4">
        <v>0</v>
      </c>
      <c r="D966" s="4">
        <v>0</v>
      </c>
      <c r="E966" s="4">
        <v>415327.8</v>
      </c>
      <c r="F966" s="4">
        <v>415327.8</v>
      </c>
    </row>
    <row r="967" spans="1:6" ht="12.75" customHeight="1" x14ac:dyDescent="0.2">
      <c r="A967" s="3" t="s">
        <v>1916</v>
      </c>
      <c r="B967" s="3" t="s">
        <v>93</v>
      </c>
      <c r="C967" s="4">
        <v>0</v>
      </c>
      <c r="D967" s="4">
        <v>0</v>
      </c>
      <c r="E967" s="4">
        <v>24893.32</v>
      </c>
      <c r="F967" s="4">
        <v>24893.32</v>
      </c>
    </row>
    <row r="968" spans="1:6" ht="12.75" customHeight="1" x14ac:dyDescent="0.2">
      <c r="A968" s="3" t="s">
        <v>1917</v>
      </c>
      <c r="B968" s="3" t="s">
        <v>95</v>
      </c>
      <c r="C968" s="4">
        <v>0</v>
      </c>
      <c r="D968" s="4">
        <v>0</v>
      </c>
      <c r="E968" s="4">
        <v>6145.6</v>
      </c>
      <c r="F968" s="4">
        <v>6145.6</v>
      </c>
    </row>
    <row r="969" spans="1:6" ht="12.75" customHeight="1" x14ac:dyDescent="0.2">
      <c r="A969" s="3" t="s">
        <v>1918</v>
      </c>
      <c r="B969" s="3" t="s">
        <v>97</v>
      </c>
      <c r="C969" s="4">
        <v>0</v>
      </c>
      <c r="D969" s="4">
        <v>117513.38</v>
      </c>
      <c r="E969" s="4">
        <v>2541810.37</v>
      </c>
      <c r="F969" s="4">
        <v>2424296.9900000002</v>
      </c>
    </row>
    <row r="970" spans="1:6" ht="12.75" customHeight="1" x14ac:dyDescent="0.2">
      <c r="A970" s="3" t="s">
        <v>1919</v>
      </c>
      <c r="B970" s="3" t="s">
        <v>1920</v>
      </c>
      <c r="C970" s="4">
        <v>0</v>
      </c>
      <c r="D970" s="4">
        <v>0</v>
      </c>
      <c r="E970" s="4">
        <v>104719.07</v>
      </c>
      <c r="F970" s="4">
        <v>104719.07</v>
      </c>
    </row>
    <row r="971" spans="1:6" ht="12.75" customHeight="1" x14ac:dyDescent="0.2">
      <c r="A971" s="3" t="s">
        <v>1921</v>
      </c>
      <c r="B971" s="3" t="s">
        <v>101</v>
      </c>
      <c r="C971" s="4">
        <v>0</v>
      </c>
      <c r="D971" s="4">
        <v>3977.7</v>
      </c>
      <c r="E971" s="4">
        <v>1403983.85</v>
      </c>
      <c r="F971" s="4">
        <v>1400006.15</v>
      </c>
    </row>
    <row r="972" spans="1:6" ht="12.75" customHeight="1" x14ac:dyDescent="0.2">
      <c r="A972" s="3" t="s">
        <v>1922</v>
      </c>
      <c r="B972" s="3" t="s">
        <v>1923</v>
      </c>
      <c r="C972" s="4">
        <v>0</v>
      </c>
      <c r="D972" s="4">
        <v>0</v>
      </c>
      <c r="E972" s="4">
        <v>1358808.2</v>
      </c>
      <c r="F972" s="4">
        <v>1358808.2</v>
      </c>
    </row>
    <row r="973" spans="1:6" ht="12.75" customHeight="1" x14ac:dyDescent="0.2">
      <c r="A973" s="3" t="s">
        <v>1924</v>
      </c>
      <c r="B973" s="3" t="s">
        <v>1925</v>
      </c>
      <c r="C973" s="4">
        <v>0</v>
      </c>
      <c r="D973" s="4">
        <v>0</v>
      </c>
      <c r="E973" s="4">
        <v>4384.1400000000003</v>
      </c>
      <c r="F973" s="4">
        <v>4384.1400000000003</v>
      </c>
    </row>
    <row r="974" spans="1:6" ht="12.75" customHeight="1" x14ac:dyDescent="0.2">
      <c r="A974" s="3" t="s">
        <v>1926</v>
      </c>
      <c r="B974" s="3" t="s">
        <v>1927</v>
      </c>
      <c r="C974" s="4">
        <v>0</v>
      </c>
      <c r="D974" s="4">
        <v>0</v>
      </c>
      <c r="E974" s="4">
        <v>21529.46</v>
      </c>
      <c r="F974" s="4">
        <v>21529.46</v>
      </c>
    </row>
    <row r="975" spans="1:6" ht="12.75" customHeight="1" x14ac:dyDescent="0.2">
      <c r="A975" s="3" t="s">
        <v>1928</v>
      </c>
      <c r="B975" s="3" t="s">
        <v>105</v>
      </c>
      <c r="C975" s="4">
        <v>0</v>
      </c>
      <c r="D975" s="4">
        <v>11981.57</v>
      </c>
      <c r="E975" s="4">
        <v>149851.75</v>
      </c>
      <c r="F975" s="4">
        <v>137870.18</v>
      </c>
    </row>
    <row r="976" spans="1:6" ht="12.75" customHeight="1" x14ac:dyDescent="0.2">
      <c r="A976" s="3" t="s">
        <v>1929</v>
      </c>
      <c r="B976" s="3" t="s">
        <v>1930</v>
      </c>
      <c r="C976" s="4">
        <v>0</v>
      </c>
      <c r="D976" s="4">
        <v>0</v>
      </c>
      <c r="E976" s="4">
        <v>226917.68</v>
      </c>
      <c r="F976" s="4">
        <v>226917.68</v>
      </c>
    </row>
    <row r="977" spans="1:6" ht="12.75" customHeight="1" x14ac:dyDescent="0.2">
      <c r="A977" s="3" t="s">
        <v>1931</v>
      </c>
      <c r="B977" s="3" t="s">
        <v>107</v>
      </c>
      <c r="C977" s="4">
        <v>0</v>
      </c>
      <c r="D977" s="4">
        <v>117753.49</v>
      </c>
      <c r="E977" s="4">
        <v>130861.62</v>
      </c>
      <c r="F977" s="4">
        <v>13108.13</v>
      </c>
    </row>
    <row r="978" spans="1:6" ht="12.75" customHeight="1" x14ac:dyDescent="0.2">
      <c r="A978" s="3" t="s">
        <v>1932</v>
      </c>
      <c r="B978" s="3" t="s">
        <v>109</v>
      </c>
      <c r="C978" s="4">
        <v>0</v>
      </c>
      <c r="D978" s="4">
        <v>0</v>
      </c>
      <c r="E978" s="4">
        <v>17617.419999999998</v>
      </c>
      <c r="F978" s="4">
        <v>17617.419999999998</v>
      </c>
    </row>
    <row r="979" spans="1:6" ht="12.75" customHeight="1" x14ac:dyDescent="0.2">
      <c r="A979" s="3" t="s">
        <v>1933</v>
      </c>
      <c r="B979" s="3" t="s">
        <v>127</v>
      </c>
      <c r="C979" s="4">
        <v>0</v>
      </c>
      <c r="D979" s="4">
        <v>0</v>
      </c>
      <c r="E979" s="4">
        <v>8604.42</v>
      </c>
      <c r="F979" s="4">
        <v>8604.42</v>
      </c>
    </row>
    <row r="980" spans="1:6" ht="12.75" customHeight="1" x14ac:dyDescent="0.2">
      <c r="A980" s="3" t="s">
        <v>1934</v>
      </c>
      <c r="B980" s="3" t="s">
        <v>111</v>
      </c>
      <c r="C980" s="4">
        <v>0</v>
      </c>
      <c r="D980" s="4">
        <v>0</v>
      </c>
      <c r="E980" s="4">
        <v>346.43</v>
      </c>
      <c r="F980" s="4">
        <v>346.43</v>
      </c>
    </row>
    <row r="981" spans="1:6" ht="12.75" customHeight="1" x14ac:dyDescent="0.2">
      <c r="A981" s="3" t="s">
        <v>1935</v>
      </c>
      <c r="B981" s="3" t="s">
        <v>113</v>
      </c>
      <c r="C981" s="4">
        <v>0</v>
      </c>
      <c r="D981" s="4">
        <v>0</v>
      </c>
      <c r="E981" s="4">
        <v>53479.08</v>
      </c>
      <c r="F981" s="4">
        <v>53479.08</v>
      </c>
    </row>
    <row r="982" spans="1:6" ht="12.75" customHeight="1" x14ac:dyDescent="0.2">
      <c r="A982" s="3" t="s">
        <v>1936</v>
      </c>
      <c r="B982" s="3" t="s">
        <v>117</v>
      </c>
      <c r="C982" s="4">
        <v>0</v>
      </c>
      <c r="D982" s="4">
        <v>3508.67</v>
      </c>
      <c r="E982" s="4">
        <v>50917.440000000002</v>
      </c>
      <c r="F982" s="4">
        <v>47408.77</v>
      </c>
    </row>
    <row r="983" spans="1:6" ht="12.75" customHeight="1" x14ac:dyDescent="0.2">
      <c r="A983" s="3" t="s">
        <v>1937</v>
      </c>
      <c r="B983" s="3" t="s">
        <v>119</v>
      </c>
      <c r="C983" s="4">
        <v>0</v>
      </c>
      <c r="D983" s="4">
        <v>0</v>
      </c>
      <c r="E983" s="4">
        <v>25612.2</v>
      </c>
      <c r="F983" s="4">
        <v>25612.2</v>
      </c>
    </row>
    <row r="984" spans="1:6" ht="12.75" customHeight="1" x14ac:dyDescent="0.2">
      <c r="A984" s="3" t="s">
        <v>1938</v>
      </c>
      <c r="B984" s="3" t="s">
        <v>133</v>
      </c>
      <c r="C984" s="4">
        <v>0</v>
      </c>
      <c r="D984" s="4">
        <v>0</v>
      </c>
      <c r="E984" s="4">
        <v>9781.5300000000007</v>
      </c>
      <c r="F984" s="4">
        <v>9781.5300000000007</v>
      </c>
    </row>
    <row r="985" spans="1:6" ht="12.75" customHeight="1" x14ac:dyDescent="0.2">
      <c r="A985" s="3" t="s">
        <v>1939</v>
      </c>
      <c r="B985" s="3" t="s">
        <v>1940</v>
      </c>
      <c r="C985" s="4">
        <v>0</v>
      </c>
      <c r="D985" s="4">
        <v>0</v>
      </c>
      <c r="E985" s="4">
        <v>14789.21</v>
      </c>
      <c r="F985" s="4">
        <v>14789.21</v>
      </c>
    </row>
    <row r="986" spans="1:6" ht="12.75" customHeight="1" x14ac:dyDescent="0.2">
      <c r="A986" s="3" t="s">
        <v>1941</v>
      </c>
      <c r="B986" s="3" t="s">
        <v>1942</v>
      </c>
      <c r="C986" s="4">
        <v>0</v>
      </c>
      <c r="D986" s="4">
        <v>0</v>
      </c>
      <c r="E986" s="4">
        <v>2304888.08</v>
      </c>
      <c r="F986" s="4">
        <v>2304888.08</v>
      </c>
    </row>
    <row r="987" spans="1:6" ht="12.75" customHeight="1" x14ac:dyDescent="0.2">
      <c r="A987" s="3" t="s">
        <v>1943</v>
      </c>
      <c r="B987" s="3" t="s">
        <v>129</v>
      </c>
      <c r="C987" s="4">
        <v>0</v>
      </c>
      <c r="D987" s="4">
        <v>0</v>
      </c>
      <c r="E987" s="4">
        <v>297548.87</v>
      </c>
      <c r="F987" s="4">
        <v>297548.87</v>
      </c>
    </row>
    <row r="988" spans="1:6" ht="12.75" customHeight="1" x14ac:dyDescent="0.2">
      <c r="A988" s="3" t="s">
        <v>1944</v>
      </c>
      <c r="B988" s="3" t="s">
        <v>137</v>
      </c>
      <c r="C988" s="4">
        <v>0</v>
      </c>
      <c r="D988" s="4">
        <v>0</v>
      </c>
      <c r="E988" s="4">
        <v>2062.33</v>
      </c>
      <c r="F988" s="4">
        <v>2062.33</v>
      </c>
    </row>
    <row r="989" spans="1:6" ht="12.75" customHeight="1" x14ac:dyDescent="0.2">
      <c r="A989" s="3" t="s">
        <v>1945</v>
      </c>
      <c r="B989" s="3" t="s">
        <v>115</v>
      </c>
      <c r="C989" s="4">
        <v>0</v>
      </c>
      <c r="D989" s="4">
        <v>0</v>
      </c>
      <c r="E989" s="4">
        <v>585.69000000000005</v>
      </c>
      <c r="F989" s="4">
        <v>585.69000000000005</v>
      </c>
    </row>
    <row r="990" spans="1:6" ht="12.75" customHeight="1" x14ac:dyDescent="0.2">
      <c r="A990" s="3" t="s">
        <v>1946</v>
      </c>
      <c r="B990" s="3" t="s">
        <v>131</v>
      </c>
      <c r="C990" s="4">
        <v>0</v>
      </c>
      <c r="D990" s="4">
        <v>3211.42</v>
      </c>
      <c r="E990" s="4">
        <v>52007.360000000001</v>
      </c>
      <c r="F990" s="4">
        <v>48795.94</v>
      </c>
    </row>
    <row r="991" spans="1:6" ht="12.75" customHeight="1" x14ac:dyDescent="0.2">
      <c r="A991" s="3" t="s">
        <v>1947</v>
      </c>
      <c r="B991" s="3" t="s">
        <v>135</v>
      </c>
      <c r="C991" s="4">
        <v>0</v>
      </c>
      <c r="D991" s="4">
        <v>0</v>
      </c>
      <c r="E991" s="4">
        <v>66959.009999999995</v>
      </c>
      <c r="F991" s="4">
        <v>66959.009999999995</v>
      </c>
    </row>
    <row r="992" spans="1:6" ht="12.75" customHeight="1" x14ac:dyDescent="0.2">
      <c r="A992" s="3" t="s">
        <v>1948</v>
      </c>
      <c r="B992" s="3" t="s">
        <v>139</v>
      </c>
      <c r="C992" s="4">
        <v>0</v>
      </c>
      <c r="D992" s="4">
        <v>0</v>
      </c>
      <c r="E992" s="4">
        <v>2224.41</v>
      </c>
      <c r="F992" s="4">
        <v>2224.41</v>
      </c>
    </row>
    <row r="993" spans="1:6" ht="12.75" customHeight="1" x14ac:dyDescent="0.2">
      <c r="A993" s="3" t="s">
        <v>1949</v>
      </c>
      <c r="B993" s="3" t="s">
        <v>141</v>
      </c>
      <c r="C993" s="4">
        <v>0</v>
      </c>
      <c r="D993" s="4">
        <v>0</v>
      </c>
      <c r="E993" s="4">
        <v>1800</v>
      </c>
      <c r="F993" s="4">
        <v>1800</v>
      </c>
    </row>
    <row r="994" spans="1:6" ht="12.75" customHeight="1" x14ac:dyDescent="0.2">
      <c r="A994" s="3" t="s">
        <v>1950</v>
      </c>
      <c r="B994" s="3" t="s">
        <v>143</v>
      </c>
      <c r="C994" s="4">
        <v>0</v>
      </c>
      <c r="D994" s="4">
        <v>0</v>
      </c>
      <c r="E994" s="4">
        <v>1800</v>
      </c>
      <c r="F994" s="4">
        <v>1800</v>
      </c>
    </row>
    <row r="995" spans="1:6" ht="12.75" customHeight="1" x14ac:dyDescent="0.2">
      <c r="A995" s="3" t="s">
        <v>1951</v>
      </c>
      <c r="B995" s="3" t="s">
        <v>145</v>
      </c>
      <c r="C995" s="4">
        <v>0</v>
      </c>
      <c r="D995" s="4">
        <v>0</v>
      </c>
      <c r="E995" s="4">
        <v>35380.160000000003</v>
      </c>
      <c r="F995" s="4">
        <v>35380.160000000003</v>
      </c>
    </row>
    <row r="996" spans="1:6" ht="12.75" customHeight="1" x14ac:dyDescent="0.2">
      <c r="A996" s="3" t="s">
        <v>1952</v>
      </c>
      <c r="B996" s="3" t="s">
        <v>147</v>
      </c>
      <c r="C996" s="4">
        <v>0</v>
      </c>
      <c r="D996" s="4">
        <v>0</v>
      </c>
      <c r="E996" s="4">
        <v>3118469.74</v>
      </c>
      <c r="F996" s="4">
        <v>3118469.74</v>
      </c>
    </row>
    <row r="997" spans="1:6" ht="12.75" customHeight="1" x14ac:dyDescent="0.2">
      <c r="A997" s="3" t="s">
        <v>1953</v>
      </c>
      <c r="B997" s="3" t="s">
        <v>151</v>
      </c>
      <c r="C997" s="4">
        <v>0</v>
      </c>
      <c r="D997" s="4">
        <v>0</v>
      </c>
      <c r="E997" s="4">
        <v>59522.62</v>
      </c>
      <c r="F997" s="4">
        <v>59522.62</v>
      </c>
    </row>
    <row r="998" spans="1:6" ht="12.75" customHeight="1" x14ac:dyDescent="0.2">
      <c r="A998" s="3" t="s">
        <v>1954</v>
      </c>
      <c r="B998" s="3" t="s">
        <v>153</v>
      </c>
      <c r="C998" s="4">
        <v>0</v>
      </c>
      <c r="D998" s="4">
        <v>0</v>
      </c>
      <c r="E998" s="4">
        <v>12285.1</v>
      </c>
      <c r="F998" s="4">
        <v>12285.1</v>
      </c>
    </row>
    <row r="999" spans="1:6" ht="12.75" customHeight="1" x14ac:dyDescent="0.2">
      <c r="A999" s="3" t="s">
        <v>1955</v>
      </c>
      <c r="B999" s="3" t="s">
        <v>155</v>
      </c>
      <c r="C999" s="4">
        <v>0</v>
      </c>
      <c r="D999" s="4">
        <v>1439.63</v>
      </c>
      <c r="E999" s="4">
        <v>58226.34</v>
      </c>
      <c r="F999" s="4">
        <v>56786.71</v>
      </c>
    </row>
    <row r="1000" spans="1:6" ht="12.75" customHeight="1" x14ac:dyDescent="0.2">
      <c r="A1000" s="3" t="s">
        <v>1956</v>
      </c>
      <c r="B1000" s="3" t="s">
        <v>1957</v>
      </c>
      <c r="C1000" s="4">
        <v>0</v>
      </c>
      <c r="D1000" s="4">
        <v>0</v>
      </c>
      <c r="E1000" s="4">
        <v>210.31</v>
      </c>
      <c r="F1000" s="4">
        <v>210.31</v>
      </c>
    </row>
    <row r="1001" spans="1:6" ht="12.75" customHeight="1" x14ac:dyDescent="0.2">
      <c r="A1001" s="3" t="s">
        <v>1958</v>
      </c>
      <c r="B1001" s="3" t="s">
        <v>157</v>
      </c>
      <c r="C1001" s="4">
        <v>0</v>
      </c>
      <c r="D1001" s="4">
        <v>0</v>
      </c>
      <c r="E1001" s="4">
        <v>19703.580000000002</v>
      </c>
      <c r="F1001" s="4">
        <v>19703.580000000002</v>
      </c>
    </row>
    <row r="1002" spans="1:6" ht="12.75" customHeight="1" x14ac:dyDescent="0.2">
      <c r="A1002" s="3" t="s">
        <v>1959</v>
      </c>
      <c r="B1002" s="3" t="s">
        <v>1960</v>
      </c>
      <c r="C1002" s="4">
        <v>0</v>
      </c>
      <c r="D1002" s="4">
        <v>13702.94</v>
      </c>
      <c r="E1002" s="4">
        <v>19803.939999999999</v>
      </c>
      <c r="F1002" s="4">
        <v>6101</v>
      </c>
    </row>
    <row r="1003" spans="1:6" ht="12.75" customHeight="1" x14ac:dyDescent="0.2">
      <c r="A1003" s="3" t="s">
        <v>1961</v>
      </c>
      <c r="B1003" s="3" t="s">
        <v>159</v>
      </c>
      <c r="C1003" s="4">
        <v>0</v>
      </c>
      <c r="D1003" s="4">
        <v>0</v>
      </c>
      <c r="E1003" s="4">
        <v>9888.43</v>
      </c>
      <c r="F1003" s="4">
        <v>9888.43</v>
      </c>
    </row>
    <row r="1004" spans="1:6" ht="12.75" customHeight="1" x14ac:dyDescent="0.2">
      <c r="A1004" s="3" t="s">
        <v>1962</v>
      </c>
      <c r="B1004" s="3" t="s">
        <v>161</v>
      </c>
      <c r="C1004" s="4">
        <v>0</v>
      </c>
      <c r="D1004" s="4">
        <v>0</v>
      </c>
      <c r="E1004" s="4">
        <v>53150</v>
      </c>
      <c r="F1004" s="4">
        <v>53150</v>
      </c>
    </row>
    <row r="1005" spans="1:6" ht="12.75" customHeight="1" x14ac:dyDescent="0.2">
      <c r="A1005" s="3" t="s">
        <v>1963</v>
      </c>
      <c r="B1005" s="3" t="s">
        <v>1964</v>
      </c>
      <c r="C1005" s="4">
        <f>SUM(C1006:C1006)</f>
        <v>0</v>
      </c>
      <c r="D1005" s="4">
        <f>SUM(D1006:D1006)</f>
        <v>762553.91</v>
      </c>
      <c r="E1005" s="4">
        <f>SUM(E1006:E1006)</f>
        <v>8912.1</v>
      </c>
      <c r="F1005" s="4">
        <f>SUM(F1006:F1006)</f>
        <v>-753641.81</v>
      </c>
    </row>
    <row r="1006" spans="1:6" ht="12.75" customHeight="1" x14ac:dyDescent="0.2">
      <c r="A1006" s="3" t="s">
        <v>1965</v>
      </c>
      <c r="B1006" s="3" t="s">
        <v>1966</v>
      </c>
      <c r="C1006" s="4">
        <v>0</v>
      </c>
      <c r="D1006" s="4">
        <v>762553.91</v>
      </c>
      <c r="E1006" s="4">
        <v>8912.1</v>
      </c>
      <c r="F1006" s="4">
        <v>-753641.81</v>
      </c>
    </row>
    <row r="1007" spans="1:6" ht="12.75" customHeight="1" x14ac:dyDescent="0.2">
      <c r="A1007" s="3" t="s">
        <v>1967</v>
      </c>
      <c r="B1007" s="3" t="s">
        <v>1968</v>
      </c>
      <c r="C1007" s="4">
        <f t="shared" ref="C1007:F1008" si="1">C1008</f>
        <v>0</v>
      </c>
      <c r="D1007" s="4">
        <f t="shared" si="1"/>
        <v>0</v>
      </c>
      <c r="E1007" s="4">
        <f t="shared" si="1"/>
        <v>20826876.439999998</v>
      </c>
      <c r="F1007" s="4">
        <f t="shared" si="1"/>
        <v>20826876.439999998</v>
      </c>
    </row>
    <row r="1008" spans="1:6" ht="12.75" customHeight="1" x14ac:dyDescent="0.2">
      <c r="A1008" s="3" t="s">
        <v>1969</v>
      </c>
      <c r="B1008" s="3" t="s">
        <v>1970</v>
      </c>
      <c r="C1008" s="4">
        <f t="shared" si="1"/>
        <v>0</v>
      </c>
      <c r="D1008" s="4">
        <f t="shared" si="1"/>
        <v>0</v>
      </c>
      <c r="E1008" s="4">
        <f t="shared" si="1"/>
        <v>20826876.439999998</v>
      </c>
      <c r="F1008" s="4">
        <f t="shared" si="1"/>
        <v>20826876.439999998</v>
      </c>
    </row>
    <row r="1009" spans="1:6" ht="12.75" customHeight="1" x14ac:dyDescent="0.2">
      <c r="A1009" s="3" t="s">
        <v>1971</v>
      </c>
      <c r="B1009" s="3" t="s">
        <v>1972</v>
      </c>
      <c r="C1009" s="4">
        <f>SUM(C1010:C1016)</f>
        <v>0</v>
      </c>
      <c r="D1009" s="4">
        <f>SUM(D1010:D1016)</f>
        <v>0</v>
      </c>
      <c r="E1009" s="4">
        <f>SUM(E1010:E1016)</f>
        <v>20826876.439999998</v>
      </c>
      <c r="F1009" s="4">
        <f>SUM(F1010:F1016)</f>
        <v>20826876.439999998</v>
      </c>
    </row>
    <row r="1010" spans="1:6" ht="12.75" customHeight="1" x14ac:dyDescent="0.2">
      <c r="A1010" s="3" t="s">
        <v>1973</v>
      </c>
      <c r="B1010" s="3" t="s">
        <v>1974</v>
      </c>
      <c r="C1010" s="4">
        <v>0</v>
      </c>
      <c r="D1010" s="4">
        <v>0</v>
      </c>
      <c r="E1010" s="4">
        <v>528900</v>
      </c>
      <c r="F1010" s="4">
        <v>528900</v>
      </c>
    </row>
    <row r="1011" spans="1:6" ht="12.75" customHeight="1" x14ac:dyDescent="0.2">
      <c r="A1011" s="3" t="s">
        <v>1975</v>
      </c>
      <c r="B1011" s="3" t="s">
        <v>1976</v>
      </c>
      <c r="C1011" s="4">
        <v>0</v>
      </c>
      <c r="D1011" s="4">
        <v>0</v>
      </c>
      <c r="E1011" s="4">
        <v>320642.15999999997</v>
      </c>
      <c r="F1011" s="4">
        <v>320642.15999999997</v>
      </c>
    </row>
    <row r="1012" spans="1:6" ht="12.75" customHeight="1" x14ac:dyDescent="0.2">
      <c r="A1012" s="3" t="s">
        <v>1977</v>
      </c>
      <c r="B1012" s="3" t="s">
        <v>1978</v>
      </c>
      <c r="C1012" s="4">
        <v>0</v>
      </c>
      <c r="D1012" s="4">
        <v>0</v>
      </c>
      <c r="E1012" s="4">
        <v>203257.9</v>
      </c>
      <c r="F1012" s="4">
        <v>203257.9</v>
      </c>
    </row>
    <row r="1013" spans="1:6" ht="12.75" customHeight="1" x14ac:dyDescent="0.2">
      <c r="A1013" s="3" t="s">
        <v>1979</v>
      </c>
      <c r="B1013" s="3" t="s">
        <v>1980</v>
      </c>
      <c r="C1013" s="4">
        <v>0</v>
      </c>
      <c r="D1013" s="4">
        <v>0</v>
      </c>
      <c r="E1013" s="4">
        <v>30000</v>
      </c>
      <c r="F1013" s="4">
        <v>30000</v>
      </c>
    </row>
    <row r="1014" spans="1:6" ht="12.75" customHeight="1" x14ac:dyDescent="0.2">
      <c r="A1014" s="3" t="s">
        <v>1981</v>
      </c>
      <c r="B1014" s="3" t="s">
        <v>1982</v>
      </c>
      <c r="C1014" s="4">
        <v>0</v>
      </c>
      <c r="D1014" s="4">
        <v>0</v>
      </c>
      <c r="E1014" s="4">
        <v>2948829.65</v>
      </c>
      <c r="F1014" s="4">
        <v>2948829.65</v>
      </c>
    </row>
    <row r="1015" spans="1:6" ht="12.75" customHeight="1" x14ac:dyDescent="0.2">
      <c r="A1015" s="3" t="s">
        <v>1983</v>
      </c>
      <c r="B1015" s="3" t="s">
        <v>1984</v>
      </c>
      <c r="C1015" s="4">
        <v>0</v>
      </c>
      <c r="D1015" s="4">
        <v>0</v>
      </c>
      <c r="E1015" s="4">
        <v>4865388.8899999997</v>
      </c>
      <c r="F1015" s="4">
        <v>4865388.8899999997</v>
      </c>
    </row>
    <row r="1016" spans="1:6" ht="12.75" customHeight="1" x14ac:dyDescent="0.2">
      <c r="A1016" s="3" t="s">
        <v>1985</v>
      </c>
      <c r="B1016" s="3" t="s">
        <v>1986</v>
      </c>
      <c r="C1016" s="4">
        <v>0</v>
      </c>
      <c r="D1016" s="4">
        <v>0</v>
      </c>
      <c r="E1016" s="4">
        <v>11929857.84</v>
      </c>
      <c r="F1016" s="4">
        <v>11929857.84</v>
      </c>
    </row>
    <row r="1017" spans="1:6" ht="12.75" customHeight="1" x14ac:dyDescent="0.2">
      <c r="A1017" s="3" t="s">
        <v>1987</v>
      </c>
      <c r="B1017" s="3" t="s">
        <v>1988</v>
      </c>
      <c r="C1017" s="4">
        <f t="shared" ref="C1017:F1018" si="2">C1018</f>
        <v>0</v>
      </c>
      <c r="D1017" s="4">
        <f t="shared" si="2"/>
        <v>2735.04</v>
      </c>
      <c r="E1017" s="4">
        <f t="shared" si="2"/>
        <v>580032.3899999999</v>
      </c>
      <c r="F1017" s="4">
        <f t="shared" si="2"/>
        <v>577297.35</v>
      </c>
    </row>
    <row r="1018" spans="1:6" ht="12.75" customHeight="1" x14ac:dyDescent="0.2">
      <c r="A1018" s="3" t="s">
        <v>1989</v>
      </c>
      <c r="B1018" s="3" t="s">
        <v>1988</v>
      </c>
      <c r="C1018" s="4">
        <f t="shared" si="2"/>
        <v>0</v>
      </c>
      <c r="D1018" s="4">
        <f t="shared" si="2"/>
        <v>2735.04</v>
      </c>
      <c r="E1018" s="4">
        <f t="shared" si="2"/>
        <v>580032.3899999999</v>
      </c>
      <c r="F1018" s="4">
        <f t="shared" si="2"/>
        <v>577297.35</v>
      </c>
    </row>
    <row r="1019" spans="1:6" ht="12.75" customHeight="1" x14ac:dyDescent="0.2">
      <c r="A1019" s="3" t="s">
        <v>1990</v>
      </c>
      <c r="B1019" s="3" t="s">
        <v>1991</v>
      </c>
      <c r="C1019" s="4">
        <f>SUM(C1020:C1022)</f>
        <v>0</v>
      </c>
      <c r="D1019" s="4">
        <f>SUM(D1020:D1022)</f>
        <v>2735.04</v>
      </c>
      <c r="E1019" s="4">
        <f>SUM(E1020:E1022)</f>
        <v>580032.3899999999</v>
      </c>
      <c r="F1019" s="4">
        <f>SUM(F1020:F1022)</f>
        <v>577297.35</v>
      </c>
    </row>
    <row r="1020" spans="1:6" ht="12.75" customHeight="1" x14ac:dyDescent="0.2">
      <c r="A1020" s="3" t="s">
        <v>1992</v>
      </c>
      <c r="B1020" s="3" t="s">
        <v>1993</v>
      </c>
      <c r="C1020" s="4">
        <v>0</v>
      </c>
      <c r="D1020" s="4">
        <v>2735.04</v>
      </c>
      <c r="E1020" s="4">
        <v>460561.22</v>
      </c>
      <c r="F1020" s="4">
        <v>457826.18</v>
      </c>
    </row>
    <row r="1021" spans="1:6" ht="12.75" customHeight="1" x14ac:dyDescent="0.2">
      <c r="A1021" s="3" t="s">
        <v>1994</v>
      </c>
      <c r="B1021" s="3" t="s">
        <v>1995</v>
      </c>
      <c r="C1021" s="4">
        <v>0</v>
      </c>
      <c r="D1021" s="4">
        <v>0</v>
      </c>
      <c r="E1021" s="4">
        <v>113535.98</v>
      </c>
      <c r="F1021" s="4">
        <v>113535.98</v>
      </c>
    </row>
    <row r="1022" spans="1:6" ht="12.75" customHeight="1" x14ac:dyDescent="0.2">
      <c r="A1022" s="3" t="s">
        <v>1996</v>
      </c>
      <c r="B1022" s="3" t="s">
        <v>1997</v>
      </c>
      <c r="C1022" s="4">
        <v>0</v>
      </c>
      <c r="D1022" s="4">
        <v>0</v>
      </c>
      <c r="E1022" s="4">
        <v>5935.19</v>
      </c>
      <c r="F1022" s="4">
        <v>5935.19</v>
      </c>
    </row>
    <row r="1023" spans="1:6" ht="12.75" customHeight="1" x14ac:dyDescent="0.2">
      <c r="A1023" s="3" t="s">
        <v>1998</v>
      </c>
      <c r="B1023" s="3" t="s">
        <v>1999</v>
      </c>
      <c r="C1023" s="4">
        <f t="shared" ref="C1023:F1024" si="3">C1024</f>
        <v>0</v>
      </c>
      <c r="D1023" s="4">
        <f t="shared" si="3"/>
        <v>0</v>
      </c>
      <c r="E1023" s="4">
        <f t="shared" si="3"/>
        <v>90788.45</v>
      </c>
      <c r="F1023" s="4">
        <f t="shared" si="3"/>
        <v>90788.45</v>
      </c>
    </row>
    <row r="1024" spans="1:6" ht="12.75" customHeight="1" x14ac:dyDescent="0.2">
      <c r="A1024" s="3" t="s">
        <v>2000</v>
      </c>
      <c r="B1024" s="3" t="s">
        <v>1999</v>
      </c>
      <c r="C1024" s="4">
        <f t="shared" si="3"/>
        <v>0</v>
      </c>
      <c r="D1024" s="4">
        <f t="shared" si="3"/>
        <v>0</v>
      </c>
      <c r="E1024" s="4">
        <f t="shared" si="3"/>
        <v>90788.45</v>
      </c>
      <c r="F1024" s="4">
        <f t="shared" si="3"/>
        <v>90788.45</v>
      </c>
    </row>
    <row r="1025" spans="1:6" ht="12.75" customHeight="1" x14ac:dyDescent="0.2">
      <c r="A1025" s="3" t="s">
        <v>2001</v>
      </c>
      <c r="B1025" s="3" t="s">
        <v>2002</v>
      </c>
      <c r="C1025" s="4">
        <f>SUM(C1026:C1026)</f>
        <v>0</v>
      </c>
      <c r="D1025" s="4">
        <f>SUM(D1026:D1026)</f>
        <v>0</v>
      </c>
      <c r="E1025" s="4">
        <f>SUM(E1026:E1026)</f>
        <v>90788.45</v>
      </c>
      <c r="F1025" s="4">
        <f>SUM(F1026:F1026)</f>
        <v>90788.45</v>
      </c>
    </row>
    <row r="1026" spans="1:6" ht="12.75" customHeight="1" x14ac:dyDescent="0.2">
      <c r="A1026" s="3" t="s">
        <v>2003</v>
      </c>
      <c r="B1026" s="3" t="s">
        <v>2004</v>
      </c>
      <c r="C1026" s="4">
        <v>0</v>
      </c>
      <c r="D1026" s="4">
        <v>0</v>
      </c>
      <c r="E1026" s="4">
        <v>90788.45</v>
      </c>
      <c r="F1026" s="4">
        <v>90788.45</v>
      </c>
    </row>
    <row r="1027" spans="1:6" ht="12.75" customHeight="1" x14ac:dyDescent="0.2">
      <c r="A1027" s="3" t="s">
        <v>2005</v>
      </c>
      <c r="B1027" s="3" t="s">
        <v>2006</v>
      </c>
      <c r="C1027" s="4">
        <f t="shared" ref="C1027:F1028" si="4">C1028</f>
        <v>0</v>
      </c>
      <c r="D1027" s="4">
        <f t="shared" si="4"/>
        <v>2667.04</v>
      </c>
      <c r="E1027" s="4">
        <f t="shared" si="4"/>
        <v>109648.29</v>
      </c>
      <c r="F1027" s="4">
        <f t="shared" si="4"/>
        <v>106981.25</v>
      </c>
    </row>
    <row r="1028" spans="1:6" ht="12.75" customHeight="1" x14ac:dyDescent="0.2">
      <c r="A1028" s="3" t="s">
        <v>2007</v>
      </c>
      <c r="B1028" s="3" t="s">
        <v>2008</v>
      </c>
      <c r="C1028" s="4">
        <f t="shared" si="4"/>
        <v>0</v>
      </c>
      <c r="D1028" s="4">
        <f t="shared" si="4"/>
        <v>2667.04</v>
      </c>
      <c r="E1028" s="4">
        <f t="shared" si="4"/>
        <v>109648.29</v>
      </c>
      <c r="F1028" s="4">
        <f t="shared" si="4"/>
        <v>106981.25</v>
      </c>
    </row>
    <row r="1029" spans="1:6" ht="12.75" customHeight="1" x14ac:dyDescent="0.2">
      <c r="A1029" s="3" t="s">
        <v>2009</v>
      </c>
      <c r="B1029" s="3" t="s">
        <v>2010</v>
      </c>
      <c r="C1029" s="4">
        <f>SUM(C1030:C1032)</f>
        <v>0</v>
      </c>
      <c r="D1029" s="4">
        <f>SUM(D1030:D1032)</f>
        <v>2667.04</v>
      </c>
      <c r="E1029" s="4">
        <f>SUM(E1030:E1032)</f>
        <v>109648.29</v>
      </c>
      <c r="F1029" s="4">
        <f>SUM(F1030:F1032)</f>
        <v>106981.25</v>
      </c>
    </row>
    <row r="1030" spans="1:6" ht="12.75" customHeight="1" x14ac:dyDescent="0.2">
      <c r="A1030" s="3" t="s">
        <v>2011</v>
      </c>
      <c r="B1030" s="3" t="s">
        <v>2012</v>
      </c>
      <c r="C1030" s="4">
        <v>0</v>
      </c>
      <c r="D1030" s="4">
        <v>2607.04</v>
      </c>
      <c r="E1030" s="4">
        <v>20465.8</v>
      </c>
      <c r="F1030" s="4">
        <v>17858.759999999998</v>
      </c>
    </row>
    <row r="1031" spans="1:6" ht="12.75" customHeight="1" x14ac:dyDescent="0.2">
      <c r="A1031" s="3" t="s">
        <v>2013</v>
      </c>
      <c r="B1031" s="3" t="s">
        <v>2014</v>
      </c>
      <c r="C1031" s="4">
        <v>0</v>
      </c>
      <c r="D1031" s="4">
        <v>0</v>
      </c>
      <c r="E1031" s="4">
        <v>3647.85</v>
      </c>
      <c r="F1031" s="4">
        <v>3647.85</v>
      </c>
    </row>
    <row r="1032" spans="1:6" ht="12.75" customHeight="1" x14ac:dyDescent="0.2">
      <c r="A1032" s="3" t="s">
        <v>2015</v>
      </c>
      <c r="B1032" s="3" t="s">
        <v>2016</v>
      </c>
      <c r="C1032" s="4">
        <v>0</v>
      </c>
      <c r="D1032" s="4">
        <v>60</v>
      </c>
      <c r="E1032" s="4">
        <v>85534.64</v>
      </c>
      <c r="F1032" s="4">
        <v>85474.64</v>
      </c>
    </row>
    <row r="1033" spans="1:6" ht="12.75" customHeight="1" x14ac:dyDescent="0.2">
      <c r="A1033" s="3" t="s">
        <v>2017</v>
      </c>
      <c r="B1033" s="3" t="s">
        <v>2018</v>
      </c>
      <c r="C1033" s="4">
        <f>C1034+C1121+C1128</f>
        <v>0</v>
      </c>
      <c r="D1033" s="4">
        <f>D1034+D1121+D1128</f>
        <v>52293994.329999998</v>
      </c>
      <c r="E1033" s="4">
        <f>E1034+E1121+E1128</f>
        <v>4407287.51</v>
      </c>
      <c r="F1033" s="4">
        <f>F1034+F1121+F1128</f>
        <v>47886706.819999993</v>
      </c>
    </row>
    <row r="1034" spans="1:6" ht="12.75" customHeight="1" x14ac:dyDescent="0.2">
      <c r="A1034" s="3" t="s">
        <v>2019</v>
      </c>
      <c r="B1034" s="3" t="s">
        <v>2020</v>
      </c>
      <c r="C1034" s="4">
        <f>C1035+C1116</f>
        <v>0</v>
      </c>
      <c r="D1034" s="4">
        <f>D1035+D1116</f>
        <v>49998594.960000001</v>
      </c>
      <c r="E1034" s="4">
        <f>E1035+E1116</f>
        <v>3912467.6799999997</v>
      </c>
      <c r="F1034" s="4">
        <f>F1035+F1116</f>
        <v>46086127.279999994</v>
      </c>
    </row>
    <row r="1035" spans="1:6" ht="12.75" customHeight="1" x14ac:dyDescent="0.2">
      <c r="A1035" s="3" t="s">
        <v>2021</v>
      </c>
      <c r="B1035" s="3" t="s">
        <v>2022</v>
      </c>
      <c r="C1035" s="4">
        <f>C1036+C1054+C1058+C1063+C1068+C1078+C1085+C1093</f>
        <v>0</v>
      </c>
      <c r="D1035" s="4">
        <f>D1036+D1054+D1058+D1063+D1068+D1078+D1085+D1093</f>
        <v>49662784.93</v>
      </c>
      <c r="E1035" s="4">
        <f>E1036+E1054+E1058+E1063+E1068+E1078+E1085+E1093</f>
        <v>3842208.61</v>
      </c>
      <c r="F1035" s="4">
        <f>F1036+F1054+F1058+F1063+F1068+F1078+F1085+F1093</f>
        <v>45820576.319999993</v>
      </c>
    </row>
    <row r="1036" spans="1:6" ht="12.75" customHeight="1" x14ac:dyDescent="0.2">
      <c r="A1036" s="3" t="s">
        <v>2023</v>
      </c>
      <c r="B1036" s="3" t="s">
        <v>2024</v>
      </c>
      <c r="C1036" s="4">
        <f>SUM(C1037:C1053)</f>
        <v>0</v>
      </c>
      <c r="D1036" s="4">
        <f>SUM(D1037:D1053)</f>
        <v>15737490.289999997</v>
      </c>
      <c r="E1036" s="4">
        <f>SUM(E1037:E1053)</f>
        <v>1084408.3700000001</v>
      </c>
      <c r="F1036" s="4">
        <f>SUM(F1037:F1053)</f>
        <v>14653081.919999998</v>
      </c>
    </row>
    <row r="1037" spans="1:6" ht="12.75" customHeight="1" x14ac:dyDescent="0.2">
      <c r="A1037" s="3" t="s">
        <v>2025</v>
      </c>
      <c r="B1037" s="3" t="s">
        <v>2026</v>
      </c>
      <c r="C1037" s="4">
        <v>0</v>
      </c>
      <c r="D1037" s="4">
        <v>11569967.869999999</v>
      </c>
      <c r="E1037" s="4">
        <v>627537.73</v>
      </c>
      <c r="F1037" s="4">
        <v>10942430.140000001</v>
      </c>
    </row>
    <row r="1038" spans="1:6" ht="12.75" customHeight="1" x14ac:dyDescent="0.2">
      <c r="A1038" s="3" t="s">
        <v>2027</v>
      </c>
      <c r="B1038" s="3" t="s">
        <v>2028</v>
      </c>
      <c r="C1038" s="4">
        <v>0</v>
      </c>
      <c r="D1038" s="4">
        <v>300618.57</v>
      </c>
      <c r="E1038" s="4">
        <v>57499.95</v>
      </c>
      <c r="F1038" s="4">
        <v>243118.62</v>
      </c>
    </row>
    <row r="1039" spans="1:6" ht="12.75" customHeight="1" x14ac:dyDescent="0.2">
      <c r="A1039" s="3" t="s">
        <v>2029</v>
      </c>
      <c r="B1039" s="3" t="s">
        <v>2030</v>
      </c>
      <c r="C1039" s="4">
        <v>0</v>
      </c>
      <c r="D1039" s="4">
        <v>501741.16</v>
      </c>
      <c r="E1039" s="4">
        <v>0</v>
      </c>
      <c r="F1039" s="4">
        <v>501741.16</v>
      </c>
    </row>
    <row r="1040" spans="1:6" ht="12.75" customHeight="1" x14ac:dyDescent="0.2">
      <c r="A1040" s="3" t="s">
        <v>2031</v>
      </c>
      <c r="B1040" s="3" t="s">
        <v>2032</v>
      </c>
      <c r="C1040" s="4">
        <v>0</v>
      </c>
      <c r="D1040" s="4">
        <v>802344.37</v>
      </c>
      <c r="E1040" s="4">
        <v>0</v>
      </c>
      <c r="F1040" s="4">
        <v>802344.37</v>
      </c>
    </row>
    <row r="1041" spans="1:6" ht="12.75" customHeight="1" x14ac:dyDescent="0.2">
      <c r="A1041" s="3" t="s">
        <v>2033</v>
      </c>
      <c r="B1041" s="3" t="s">
        <v>2034</v>
      </c>
      <c r="C1041" s="4">
        <v>0</v>
      </c>
      <c r="D1041" s="4">
        <v>961363.87</v>
      </c>
      <c r="E1041" s="4">
        <v>0</v>
      </c>
      <c r="F1041" s="4">
        <v>961363.87</v>
      </c>
    </row>
    <row r="1042" spans="1:6" ht="12.75" customHeight="1" x14ac:dyDescent="0.2">
      <c r="A1042" s="3" t="s">
        <v>2035</v>
      </c>
      <c r="B1042" s="3" t="s">
        <v>2036</v>
      </c>
      <c r="C1042" s="4">
        <v>0</v>
      </c>
      <c r="D1042" s="4">
        <v>276700.34000000003</v>
      </c>
      <c r="E1042" s="4">
        <v>0</v>
      </c>
      <c r="F1042" s="4">
        <v>276700.34000000003</v>
      </c>
    </row>
    <row r="1043" spans="1:6" ht="12.75" customHeight="1" x14ac:dyDescent="0.2">
      <c r="A1043" s="3" t="s">
        <v>2037</v>
      </c>
      <c r="B1043" s="3" t="s">
        <v>2038</v>
      </c>
      <c r="C1043" s="4">
        <v>0</v>
      </c>
      <c r="D1043" s="4">
        <v>1844.16</v>
      </c>
      <c r="E1043" s="4">
        <v>0</v>
      </c>
      <c r="F1043" s="4">
        <v>1844.16</v>
      </c>
    </row>
    <row r="1044" spans="1:6" ht="12.75" customHeight="1" x14ac:dyDescent="0.2">
      <c r="A1044" s="3" t="s">
        <v>2039</v>
      </c>
      <c r="B1044" s="3" t="s">
        <v>2040</v>
      </c>
      <c r="C1044" s="4">
        <v>0</v>
      </c>
      <c r="D1044" s="4">
        <v>16560.04</v>
      </c>
      <c r="E1044" s="4">
        <v>0</v>
      </c>
      <c r="F1044" s="4">
        <v>16560.04</v>
      </c>
    </row>
    <row r="1045" spans="1:6" ht="12.75" customHeight="1" x14ac:dyDescent="0.2">
      <c r="A1045" s="3" t="s">
        <v>2041</v>
      </c>
      <c r="B1045" s="3" t="s">
        <v>2042</v>
      </c>
      <c r="C1045" s="4">
        <v>0</v>
      </c>
      <c r="D1045" s="4">
        <v>153088.94</v>
      </c>
      <c r="E1045" s="4">
        <v>135777.92000000001</v>
      </c>
      <c r="F1045" s="4">
        <v>17311.02</v>
      </c>
    </row>
    <row r="1046" spans="1:6" ht="12.75" customHeight="1" x14ac:dyDescent="0.2">
      <c r="A1046" s="3" t="s">
        <v>2043</v>
      </c>
      <c r="B1046" s="3" t="s">
        <v>2044</v>
      </c>
      <c r="C1046" s="4">
        <v>0</v>
      </c>
      <c r="D1046" s="4">
        <v>135521.79999999999</v>
      </c>
      <c r="E1046" s="4">
        <v>105015.75</v>
      </c>
      <c r="F1046" s="4">
        <v>30506.05</v>
      </c>
    </row>
    <row r="1047" spans="1:6" ht="12.75" customHeight="1" x14ac:dyDescent="0.2">
      <c r="A1047" s="3" t="s">
        <v>2045</v>
      </c>
      <c r="B1047" s="3" t="s">
        <v>2014</v>
      </c>
      <c r="C1047" s="4">
        <v>0</v>
      </c>
      <c r="D1047" s="4">
        <v>330181.68</v>
      </c>
      <c r="E1047" s="4">
        <v>153805.69</v>
      </c>
      <c r="F1047" s="4">
        <v>176375.99</v>
      </c>
    </row>
    <row r="1048" spans="1:6" ht="12.75" customHeight="1" x14ac:dyDescent="0.2">
      <c r="A1048" s="3" t="s">
        <v>2046</v>
      </c>
      <c r="B1048" s="3" t="s">
        <v>2047</v>
      </c>
      <c r="C1048" s="4">
        <v>0</v>
      </c>
      <c r="D1048" s="4">
        <v>27954.98</v>
      </c>
      <c r="E1048" s="4">
        <v>333.33</v>
      </c>
      <c r="F1048" s="4">
        <v>27621.65</v>
      </c>
    </row>
    <row r="1049" spans="1:6" ht="12.75" customHeight="1" x14ac:dyDescent="0.2">
      <c r="A1049" s="3" t="s">
        <v>2048</v>
      </c>
      <c r="B1049" s="3" t="s">
        <v>2049</v>
      </c>
      <c r="C1049" s="4">
        <v>0</v>
      </c>
      <c r="D1049" s="4">
        <v>165238.26</v>
      </c>
      <c r="E1049" s="4">
        <v>0</v>
      </c>
      <c r="F1049" s="4">
        <v>165238.26</v>
      </c>
    </row>
    <row r="1050" spans="1:6" ht="12.75" customHeight="1" x14ac:dyDescent="0.2">
      <c r="A1050" s="3" t="s">
        <v>2050</v>
      </c>
      <c r="B1050" s="3" t="s">
        <v>2051</v>
      </c>
      <c r="C1050" s="4">
        <v>0</v>
      </c>
      <c r="D1050" s="4">
        <v>30658.21</v>
      </c>
      <c r="E1050" s="4">
        <v>0</v>
      </c>
      <c r="F1050" s="4">
        <v>30658.21</v>
      </c>
    </row>
    <row r="1051" spans="1:6" ht="12.75" customHeight="1" x14ac:dyDescent="0.2">
      <c r="A1051" s="3" t="s">
        <v>2052</v>
      </c>
      <c r="B1051" s="3" t="s">
        <v>2053</v>
      </c>
      <c r="C1051" s="4">
        <v>0</v>
      </c>
      <c r="D1051" s="4">
        <v>220561.04</v>
      </c>
      <c r="E1051" s="4">
        <v>0</v>
      </c>
      <c r="F1051" s="4">
        <v>220561.04</v>
      </c>
    </row>
    <row r="1052" spans="1:6" ht="12.75" customHeight="1" x14ac:dyDescent="0.2">
      <c r="A1052" s="3" t="s">
        <v>2054</v>
      </c>
      <c r="B1052" s="3" t="s">
        <v>2055</v>
      </c>
      <c r="C1052" s="4">
        <v>0</v>
      </c>
      <c r="D1052" s="4">
        <v>340</v>
      </c>
      <c r="E1052" s="4">
        <v>0</v>
      </c>
      <c r="F1052" s="4">
        <v>340</v>
      </c>
    </row>
    <row r="1053" spans="1:6" ht="12.75" customHeight="1" x14ac:dyDescent="0.2">
      <c r="A1053" s="3" t="s">
        <v>2056</v>
      </c>
      <c r="B1053" s="3" t="s">
        <v>2057</v>
      </c>
      <c r="C1053" s="4">
        <v>0</v>
      </c>
      <c r="D1053" s="4">
        <v>242805</v>
      </c>
      <c r="E1053" s="4">
        <v>4438</v>
      </c>
      <c r="F1053" s="4">
        <v>238367</v>
      </c>
    </row>
    <row r="1054" spans="1:6" ht="12.75" customHeight="1" x14ac:dyDescent="0.2">
      <c r="A1054" s="3" t="s">
        <v>2058</v>
      </c>
      <c r="B1054" s="3" t="s">
        <v>2059</v>
      </c>
      <c r="C1054" s="4">
        <f>SUM(C1055:C1057)</f>
        <v>0</v>
      </c>
      <c r="D1054" s="4">
        <f>SUM(D1055:D1057)</f>
        <v>1639293.06</v>
      </c>
      <c r="E1054" s="4">
        <f>SUM(E1055:E1057)</f>
        <v>278239.32000000007</v>
      </c>
      <c r="F1054" s="4">
        <f>SUM(F1055:F1057)</f>
        <v>1361053.74</v>
      </c>
    </row>
    <row r="1055" spans="1:6" ht="12.75" customHeight="1" x14ac:dyDescent="0.2">
      <c r="A1055" s="3" t="s">
        <v>2060</v>
      </c>
      <c r="B1055" s="3" t="s">
        <v>2061</v>
      </c>
      <c r="C1055" s="4">
        <v>0</v>
      </c>
      <c r="D1055" s="4">
        <v>102451.13</v>
      </c>
      <c r="E1055" s="4">
        <v>98485.35</v>
      </c>
      <c r="F1055" s="4">
        <v>3965.78</v>
      </c>
    </row>
    <row r="1056" spans="1:6" ht="12.75" customHeight="1" x14ac:dyDescent="0.2">
      <c r="A1056" s="3" t="s">
        <v>2062</v>
      </c>
      <c r="B1056" s="3" t="s">
        <v>2063</v>
      </c>
      <c r="C1056" s="4">
        <v>0</v>
      </c>
      <c r="D1056" s="4">
        <v>1405599.85</v>
      </c>
      <c r="E1056" s="4">
        <v>179753.44</v>
      </c>
      <c r="F1056" s="4">
        <v>1225846.4099999999</v>
      </c>
    </row>
    <row r="1057" spans="1:6" ht="12.75" customHeight="1" x14ac:dyDescent="0.2">
      <c r="A1057" s="3" t="s">
        <v>2064</v>
      </c>
      <c r="B1057" s="3" t="s">
        <v>2065</v>
      </c>
      <c r="C1057" s="4">
        <v>0</v>
      </c>
      <c r="D1057" s="4">
        <v>131242.07999999999</v>
      </c>
      <c r="E1057" s="4">
        <v>0.53</v>
      </c>
      <c r="F1057" s="4">
        <v>131241.54999999999</v>
      </c>
    </row>
    <row r="1058" spans="1:6" ht="12.75" customHeight="1" x14ac:dyDescent="0.2">
      <c r="A1058" s="3" t="s">
        <v>2066</v>
      </c>
      <c r="B1058" s="3" t="s">
        <v>1781</v>
      </c>
      <c r="C1058" s="4">
        <f>SUM(C1059:C1062)</f>
        <v>0</v>
      </c>
      <c r="D1058" s="4">
        <f>SUM(D1059:D1062)</f>
        <v>3558120.1499999994</v>
      </c>
      <c r="E1058" s="4">
        <f>SUM(E1059:E1062)</f>
        <v>467065.38</v>
      </c>
      <c r="F1058" s="4">
        <f>SUM(F1059:F1062)</f>
        <v>3091054.77</v>
      </c>
    </row>
    <row r="1059" spans="1:6" ht="12.75" customHeight="1" x14ac:dyDescent="0.2">
      <c r="A1059" s="3" t="s">
        <v>2067</v>
      </c>
      <c r="B1059" s="3" t="s">
        <v>2068</v>
      </c>
      <c r="C1059" s="4">
        <v>0</v>
      </c>
      <c r="D1059" s="4">
        <v>1947821.04</v>
      </c>
      <c r="E1059" s="4">
        <v>165575.59</v>
      </c>
      <c r="F1059" s="4">
        <v>1782245.45</v>
      </c>
    </row>
    <row r="1060" spans="1:6" ht="12.75" customHeight="1" x14ac:dyDescent="0.2">
      <c r="A1060" s="3" t="s">
        <v>2069</v>
      </c>
      <c r="B1060" s="3" t="s">
        <v>2070</v>
      </c>
      <c r="C1060" s="4">
        <v>0</v>
      </c>
      <c r="D1060" s="4">
        <v>1346989.05</v>
      </c>
      <c r="E1060" s="4">
        <v>54051.1</v>
      </c>
      <c r="F1060" s="4">
        <v>1292937.95</v>
      </c>
    </row>
    <row r="1061" spans="1:6" ht="12.75" customHeight="1" x14ac:dyDescent="0.2">
      <c r="A1061" s="3" t="s">
        <v>2071</v>
      </c>
      <c r="B1061" s="3" t="s">
        <v>2072</v>
      </c>
      <c r="C1061" s="4">
        <v>0</v>
      </c>
      <c r="D1061" s="4">
        <v>154854.79999999999</v>
      </c>
      <c r="E1061" s="4">
        <v>138983.43</v>
      </c>
      <c r="F1061" s="4">
        <v>15871.37</v>
      </c>
    </row>
    <row r="1062" spans="1:6" ht="12.75" customHeight="1" x14ac:dyDescent="0.2">
      <c r="A1062" s="3" t="s">
        <v>2073</v>
      </c>
      <c r="B1062" s="3" t="s">
        <v>2074</v>
      </c>
      <c r="C1062" s="4">
        <v>0</v>
      </c>
      <c r="D1062" s="4">
        <v>108455.26</v>
      </c>
      <c r="E1062" s="4">
        <v>108455.26</v>
      </c>
      <c r="F1062" s="4">
        <v>0</v>
      </c>
    </row>
    <row r="1063" spans="1:6" ht="12.75" customHeight="1" x14ac:dyDescent="0.2">
      <c r="A1063" s="3" t="s">
        <v>2075</v>
      </c>
      <c r="B1063" s="3" t="s">
        <v>2076</v>
      </c>
      <c r="C1063" s="4">
        <f>SUM(C1064:C1067)</f>
        <v>0</v>
      </c>
      <c r="D1063" s="4">
        <f>SUM(D1064:D1067)</f>
        <v>19656811.41</v>
      </c>
      <c r="E1063" s="4">
        <f>SUM(E1064:E1067)</f>
        <v>235010.01</v>
      </c>
      <c r="F1063" s="4">
        <f>SUM(F1064:F1067)</f>
        <v>19421801.399999999</v>
      </c>
    </row>
    <row r="1064" spans="1:6" ht="12.75" customHeight="1" x14ac:dyDescent="0.2">
      <c r="A1064" s="3" t="s">
        <v>2077</v>
      </c>
      <c r="B1064" s="3" t="s">
        <v>2078</v>
      </c>
      <c r="C1064" s="4">
        <v>0</v>
      </c>
      <c r="D1064" s="4">
        <v>26498.39</v>
      </c>
      <c r="E1064" s="4">
        <v>24122.71</v>
      </c>
      <c r="F1064" s="4">
        <v>2375.6799999999998</v>
      </c>
    </row>
    <row r="1065" spans="1:6" ht="12.75" customHeight="1" x14ac:dyDescent="0.2">
      <c r="A1065" s="3" t="s">
        <v>2079</v>
      </c>
      <c r="B1065" s="3" t="s">
        <v>2080</v>
      </c>
      <c r="C1065" s="4">
        <v>0</v>
      </c>
      <c r="D1065" s="4">
        <v>18524124.829999998</v>
      </c>
      <c r="E1065" s="4">
        <v>186995.59</v>
      </c>
      <c r="F1065" s="4">
        <v>18337129.239999998</v>
      </c>
    </row>
    <row r="1066" spans="1:6" ht="12.75" customHeight="1" x14ac:dyDescent="0.2">
      <c r="A1066" s="3" t="s">
        <v>2081</v>
      </c>
      <c r="B1066" s="3" t="s">
        <v>2082</v>
      </c>
      <c r="C1066" s="4">
        <v>0</v>
      </c>
      <c r="D1066" s="4">
        <v>92780.39</v>
      </c>
      <c r="E1066" s="4">
        <v>2192.1</v>
      </c>
      <c r="F1066" s="4">
        <v>90588.29</v>
      </c>
    </row>
    <row r="1067" spans="1:6" ht="12.75" customHeight="1" x14ac:dyDescent="0.2">
      <c r="A1067" s="3" t="s">
        <v>2083</v>
      </c>
      <c r="B1067" s="3" t="s">
        <v>2084</v>
      </c>
      <c r="C1067" s="4">
        <v>0</v>
      </c>
      <c r="D1067" s="4">
        <v>1013407.8</v>
      </c>
      <c r="E1067" s="4">
        <v>21699.61</v>
      </c>
      <c r="F1067" s="4">
        <v>991708.19</v>
      </c>
    </row>
    <row r="1068" spans="1:6" ht="12.75" customHeight="1" x14ac:dyDescent="0.2">
      <c r="A1068" s="3" t="s">
        <v>2085</v>
      </c>
      <c r="B1068" s="3" t="s">
        <v>201</v>
      </c>
      <c r="C1068" s="4">
        <f>SUM(C1069:C1077)</f>
        <v>0</v>
      </c>
      <c r="D1068" s="4">
        <f>SUM(D1069:D1077)</f>
        <v>5901140.2800000003</v>
      </c>
      <c r="E1068" s="4">
        <f>SUM(E1069:E1077)</f>
        <v>1616220.95</v>
      </c>
      <c r="F1068" s="4">
        <f>SUM(F1069:F1077)</f>
        <v>4284919.33</v>
      </c>
    </row>
    <row r="1069" spans="1:6" ht="12.75" customHeight="1" x14ac:dyDescent="0.2">
      <c r="A1069" s="3" t="s">
        <v>2086</v>
      </c>
      <c r="B1069" s="3" t="s">
        <v>203</v>
      </c>
      <c r="C1069" s="4">
        <v>0</v>
      </c>
      <c r="D1069" s="4">
        <v>1390711.39</v>
      </c>
      <c r="E1069" s="4">
        <v>263000.89</v>
      </c>
      <c r="F1069" s="4">
        <v>1127710.5</v>
      </c>
    </row>
    <row r="1070" spans="1:6" ht="12.75" customHeight="1" x14ac:dyDescent="0.2">
      <c r="A1070" s="3" t="s">
        <v>2087</v>
      </c>
      <c r="B1070" s="3" t="s">
        <v>2088</v>
      </c>
      <c r="C1070" s="4">
        <v>0</v>
      </c>
      <c r="D1070" s="4">
        <v>1207294.04</v>
      </c>
      <c r="E1070" s="4">
        <v>79630.73</v>
      </c>
      <c r="F1070" s="4">
        <v>1127663.31</v>
      </c>
    </row>
    <row r="1071" spans="1:6" ht="12.75" customHeight="1" x14ac:dyDescent="0.2">
      <c r="A1071" s="3" t="s">
        <v>2089</v>
      </c>
      <c r="B1071" s="3" t="s">
        <v>2090</v>
      </c>
      <c r="C1071" s="4">
        <v>0</v>
      </c>
      <c r="D1071" s="4">
        <v>1683291.4</v>
      </c>
      <c r="E1071" s="4">
        <v>1015843.99</v>
      </c>
      <c r="F1071" s="4">
        <v>667447.41</v>
      </c>
    </row>
    <row r="1072" spans="1:6" ht="12.75" customHeight="1" x14ac:dyDescent="0.2">
      <c r="A1072" s="3" t="s">
        <v>2091</v>
      </c>
      <c r="B1072" s="3" t="s">
        <v>2092</v>
      </c>
      <c r="C1072" s="4">
        <v>0</v>
      </c>
      <c r="D1072" s="4">
        <v>409238.3</v>
      </c>
      <c r="E1072" s="4">
        <v>117277.81</v>
      </c>
      <c r="F1072" s="4">
        <v>291960.49</v>
      </c>
    </row>
    <row r="1073" spans="1:6" ht="12.75" customHeight="1" x14ac:dyDescent="0.2">
      <c r="A1073" s="3" t="s">
        <v>2093</v>
      </c>
      <c r="B1073" s="3" t="s">
        <v>2094</v>
      </c>
      <c r="C1073" s="4">
        <v>0</v>
      </c>
      <c r="D1073" s="4">
        <v>179224.82</v>
      </c>
      <c r="E1073" s="4">
        <v>82224.94</v>
      </c>
      <c r="F1073" s="4">
        <v>96999.88</v>
      </c>
    </row>
    <row r="1074" spans="1:6" ht="12.75" customHeight="1" x14ac:dyDescent="0.2">
      <c r="A1074" s="3" t="s">
        <v>2095</v>
      </c>
      <c r="B1074" s="3" t="s">
        <v>2096</v>
      </c>
      <c r="C1074" s="4">
        <v>0</v>
      </c>
      <c r="D1074" s="4">
        <v>770612.65</v>
      </c>
      <c r="E1074" s="4">
        <v>23620.78</v>
      </c>
      <c r="F1074" s="4">
        <v>746991.87</v>
      </c>
    </row>
    <row r="1075" spans="1:6" ht="12.75" customHeight="1" x14ac:dyDescent="0.2">
      <c r="A1075" s="3" t="s">
        <v>2097</v>
      </c>
      <c r="B1075" s="3" t="s">
        <v>2098</v>
      </c>
      <c r="C1075" s="4">
        <v>0</v>
      </c>
      <c r="D1075" s="4">
        <v>54292.41</v>
      </c>
      <c r="E1075" s="4">
        <v>0</v>
      </c>
      <c r="F1075" s="4">
        <v>54292.41</v>
      </c>
    </row>
    <row r="1076" spans="1:6" ht="12.75" customHeight="1" x14ac:dyDescent="0.2">
      <c r="A1076" s="3" t="s">
        <v>2099</v>
      </c>
      <c r="B1076" s="3" t="s">
        <v>2100</v>
      </c>
      <c r="C1076" s="4">
        <v>0</v>
      </c>
      <c r="D1076" s="4">
        <v>204713.97</v>
      </c>
      <c r="E1076" s="4">
        <v>34621.81</v>
      </c>
      <c r="F1076" s="4">
        <v>170092.16</v>
      </c>
    </row>
    <row r="1077" spans="1:6" ht="12.75" customHeight="1" x14ac:dyDescent="0.2">
      <c r="A1077" s="3" t="s">
        <v>2101</v>
      </c>
      <c r="B1077" s="3" t="s">
        <v>2102</v>
      </c>
      <c r="C1077" s="4">
        <v>0</v>
      </c>
      <c r="D1077" s="4">
        <v>1761.3</v>
      </c>
      <c r="E1077" s="4">
        <v>0</v>
      </c>
      <c r="F1077" s="4">
        <v>1761.3</v>
      </c>
    </row>
    <row r="1078" spans="1:6" ht="12.75" customHeight="1" x14ac:dyDescent="0.2">
      <c r="A1078" s="3" t="s">
        <v>2103</v>
      </c>
      <c r="B1078" s="3" t="s">
        <v>2104</v>
      </c>
      <c r="C1078" s="4">
        <f>SUM(C1079:C1084)</f>
        <v>0</v>
      </c>
      <c r="D1078" s="4">
        <f>SUM(D1079:D1084)</f>
        <v>568547.66999999993</v>
      </c>
      <c r="E1078" s="4">
        <f>SUM(E1079:E1084)</f>
        <v>21356.48</v>
      </c>
      <c r="F1078" s="4">
        <f>SUM(F1079:F1084)</f>
        <v>547191.18999999994</v>
      </c>
    </row>
    <row r="1079" spans="1:6" ht="12.75" customHeight="1" x14ac:dyDescent="0.2">
      <c r="A1079" s="3" t="s">
        <v>2105</v>
      </c>
      <c r="B1079" s="3" t="s">
        <v>2106</v>
      </c>
      <c r="C1079" s="4">
        <v>0</v>
      </c>
      <c r="D1079" s="4">
        <v>57988.88</v>
      </c>
      <c r="E1079" s="4">
        <v>60</v>
      </c>
      <c r="F1079" s="4">
        <v>57928.88</v>
      </c>
    </row>
    <row r="1080" spans="1:6" ht="12.75" customHeight="1" x14ac:dyDescent="0.2">
      <c r="A1080" s="3" t="s">
        <v>2107</v>
      </c>
      <c r="B1080" s="3" t="s">
        <v>2108</v>
      </c>
      <c r="C1080" s="4">
        <v>0</v>
      </c>
      <c r="D1080" s="4">
        <v>478522.92</v>
      </c>
      <c r="E1080" s="4">
        <v>21296.48</v>
      </c>
      <c r="F1080" s="4">
        <v>457226.44</v>
      </c>
    </row>
    <row r="1081" spans="1:6" ht="12.75" customHeight="1" x14ac:dyDescent="0.2">
      <c r="A1081" s="3" t="s">
        <v>2109</v>
      </c>
      <c r="B1081" s="3" t="s">
        <v>2110</v>
      </c>
      <c r="C1081" s="4">
        <v>0</v>
      </c>
      <c r="D1081" s="4">
        <v>2359.27</v>
      </c>
      <c r="E1081" s="4">
        <v>0</v>
      </c>
      <c r="F1081" s="4">
        <v>2359.27</v>
      </c>
    </row>
    <row r="1082" spans="1:6" ht="12.75" customHeight="1" x14ac:dyDescent="0.2">
      <c r="A1082" s="3" t="s">
        <v>2111</v>
      </c>
      <c r="B1082" s="3" t="s">
        <v>2112</v>
      </c>
      <c r="C1082" s="4">
        <v>0</v>
      </c>
      <c r="D1082" s="4">
        <v>466.5</v>
      </c>
      <c r="E1082" s="4">
        <v>0</v>
      </c>
      <c r="F1082" s="4">
        <v>466.5</v>
      </c>
    </row>
    <row r="1083" spans="1:6" ht="12.75" customHeight="1" x14ac:dyDescent="0.2">
      <c r="A1083" s="3" t="s">
        <v>2113</v>
      </c>
      <c r="B1083" s="3" t="s">
        <v>2114</v>
      </c>
      <c r="C1083" s="4">
        <v>0</v>
      </c>
      <c r="D1083" s="4">
        <v>6144.6</v>
      </c>
      <c r="E1083" s="4">
        <v>0</v>
      </c>
      <c r="F1083" s="4">
        <v>6144.6</v>
      </c>
    </row>
    <row r="1084" spans="1:6" ht="12.75" customHeight="1" x14ac:dyDescent="0.2">
      <c r="A1084" s="3" t="s">
        <v>2115</v>
      </c>
      <c r="B1084" s="3" t="s">
        <v>2116</v>
      </c>
      <c r="C1084" s="4">
        <v>0</v>
      </c>
      <c r="D1084" s="4">
        <v>23065.5</v>
      </c>
      <c r="E1084" s="4">
        <v>0</v>
      </c>
      <c r="F1084" s="4">
        <v>23065.5</v>
      </c>
    </row>
    <row r="1085" spans="1:6" ht="12.75" customHeight="1" x14ac:dyDescent="0.2">
      <c r="A1085" s="3" t="s">
        <v>2117</v>
      </c>
      <c r="B1085" s="3" t="s">
        <v>2118</v>
      </c>
      <c r="C1085" s="4">
        <f>SUM(C1086:C1092)</f>
        <v>0</v>
      </c>
      <c r="D1085" s="4">
        <f>SUM(D1086:D1092)</f>
        <v>343154.77</v>
      </c>
      <c r="E1085" s="4">
        <f>SUM(E1086:E1092)</f>
        <v>16072.59</v>
      </c>
      <c r="F1085" s="4">
        <f>SUM(F1086:F1092)</f>
        <v>327082.18</v>
      </c>
    </row>
    <row r="1086" spans="1:6" ht="12.75" customHeight="1" x14ac:dyDescent="0.2">
      <c r="A1086" s="3" t="s">
        <v>2119</v>
      </c>
      <c r="B1086" s="3" t="s">
        <v>2120</v>
      </c>
      <c r="C1086" s="4">
        <v>0</v>
      </c>
      <c r="D1086" s="4">
        <v>13879.98</v>
      </c>
      <c r="E1086" s="4">
        <v>16072.59</v>
      </c>
      <c r="F1086" s="4">
        <v>-2192.61</v>
      </c>
    </row>
    <row r="1087" spans="1:6" ht="12.75" customHeight="1" x14ac:dyDescent="0.2">
      <c r="A1087" s="3" t="s">
        <v>2121</v>
      </c>
      <c r="B1087" s="3" t="s">
        <v>2122</v>
      </c>
      <c r="C1087" s="4">
        <v>0</v>
      </c>
      <c r="D1087" s="4">
        <v>1369.44</v>
      </c>
      <c r="E1087" s="4">
        <v>0</v>
      </c>
      <c r="F1087" s="4">
        <v>1369.44</v>
      </c>
    </row>
    <row r="1088" spans="1:6" ht="12.75" customHeight="1" x14ac:dyDescent="0.2">
      <c r="A1088" s="3" t="s">
        <v>2123</v>
      </c>
      <c r="B1088" s="3" t="s">
        <v>2124</v>
      </c>
      <c r="C1088" s="4">
        <v>0</v>
      </c>
      <c r="D1088" s="4">
        <v>20.48</v>
      </c>
      <c r="E1088" s="4">
        <v>0</v>
      </c>
      <c r="F1088" s="4">
        <v>20.48</v>
      </c>
    </row>
    <row r="1089" spans="1:6" ht="12.75" customHeight="1" x14ac:dyDescent="0.2">
      <c r="A1089" s="3" t="s">
        <v>2125</v>
      </c>
      <c r="B1089" s="3" t="s">
        <v>2126</v>
      </c>
      <c r="C1089" s="4">
        <v>0</v>
      </c>
      <c r="D1089" s="4">
        <v>245.49</v>
      </c>
      <c r="E1089" s="4">
        <v>0</v>
      </c>
      <c r="F1089" s="4">
        <v>245.49</v>
      </c>
    </row>
    <row r="1090" spans="1:6" ht="12.75" customHeight="1" x14ac:dyDescent="0.2">
      <c r="A1090" s="3" t="s">
        <v>2127</v>
      </c>
      <c r="B1090" s="3" t="s">
        <v>2128</v>
      </c>
      <c r="C1090" s="4">
        <v>0</v>
      </c>
      <c r="D1090" s="4">
        <v>1400.89</v>
      </c>
      <c r="E1090" s="4">
        <v>0</v>
      </c>
      <c r="F1090" s="4">
        <v>1400.89</v>
      </c>
    </row>
    <row r="1091" spans="1:6" ht="12.75" customHeight="1" x14ac:dyDescent="0.2">
      <c r="A1091" s="3" t="s">
        <v>2129</v>
      </c>
      <c r="B1091" s="3" t="s">
        <v>2130</v>
      </c>
      <c r="C1091" s="4">
        <v>0</v>
      </c>
      <c r="D1091" s="4">
        <v>271708.62</v>
      </c>
      <c r="E1091" s="4">
        <v>0</v>
      </c>
      <c r="F1091" s="4">
        <v>271708.62</v>
      </c>
    </row>
    <row r="1092" spans="1:6" ht="12.75" customHeight="1" x14ac:dyDescent="0.2">
      <c r="A1092" s="3" t="s">
        <v>2131</v>
      </c>
      <c r="B1092" s="3" t="s">
        <v>2132</v>
      </c>
      <c r="C1092" s="4">
        <v>0</v>
      </c>
      <c r="D1092" s="4">
        <v>54529.87</v>
      </c>
      <c r="E1092" s="4">
        <v>0</v>
      </c>
      <c r="F1092" s="4">
        <v>54529.87</v>
      </c>
    </row>
    <row r="1093" spans="1:6" ht="12.75" customHeight="1" x14ac:dyDescent="0.2">
      <c r="A1093" s="3" t="s">
        <v>2133</v>
      </c>
      <c r="B1093" s="3" t="s">
        <v>2134</v>
      </c>
      <c r="C1093" s="4">
        <f>SUM(C1094:C1115)</f>
        <v>0</v>
      </c>
      <c r="D1093" s="4">
        <f>SUM(D1094:D1115)</f>
        <v>2258227.2999999998</v>
      </c>
      <c r="E1093" s="4">
        <f>SUM(E1094:E1115)</f>
        <v>123835.51</v>
      </c>
      <c r="F1093" s="4">
        <f>SUM(F1094:F1115)</f>
        <v>2134391.7899999996</v>
      </c>
    </row>
    <row r="1094" spans="1:6" ht="12.75" customHeight="1" x14ac:dyDescent="0.2">
      <c r="A1094" s="3" t="s">
        <v>2135</v>
      </c>
      <c r="B1094" s="3" t="s">
        <v>2136</v>
      </c>
      <c r="C1094" s="4">
        <v>0</v>
      </c>
      <c r="D1094" s="4">
        <v>111027.15</v>
      </c>
      <c r="E1094" s="4">
        <v>0</v>
      </c>
      <c r="F1094" s="4">
        <v>111027.15</v>
      </c>
    </row>
    <row r="1095" spans="1:6" ht="12.75" customHeight="1" x14ac:dyDescent="0.2">
      <c r="A1095" s="3" t="s">
        <v>2137</v>
      </c>
      <c r="B1095" s="3" t="s">
        <v>1676</v>
      </c>
      <c r="C1095" s="4">
        <v>0</v>
      </c>
      <c r="D1095" s="4">
        <v>702807.99</v>
      </c>
      <c r="E1095" s="4">
        <v>113914.67</v>
      </c>
      <c r="F1095" s="4">
        <v>588893.31999999995</v>
      </c>
    </row>
    <row r="1096" spans="1:6" ht="12.75" customHeight="1" x14ac:dyDescent="0.2">
      <c r="A1096" s="3" t="s">
        <v>2138</v>
      </c>
      <c r="B1096" s="3" t="s">
        <v>1678</v>
      </c>
      <c r="C1096" s="4">
        <v>0</v>
      </c>
      <c r="D1096" s="4">
        <v>200888.22</v>
      </c>
      <c r="E1096" s="4">
        <v>0</v>
      </c>
      <c r="F1096" s="4">
        <v>200888.22</v>
      </c>
    </row>
    <row r="1097" spans="1:6" ht="12.75" customHeight="1" x14ac:dyDescent="0.2">
      <c r="A1097" s="3" t="s">
        <v>2139</v>
      </c>
      <c r="B1097" s="3" t="s">
        <v>1680</v>
      </c>
      <c r="C1097" s="4">
        <v>0</v>
      </c>
      <c r="D1097" s="4">
        <v>94140.54</v>
      </c>
      <c r="E1097" s="4">
        <v>34.33</v>
      </c>
      <c r="F1097" s="4">
        <v>94106.21</v>
      </c>
    </row>
    <row r="1098" spans="1:6" ht="12.75" customHeight="1" x14ac:dyDescent="0.2">
      <c r="A1098" s="3" t="s">
        <v>2140</v>
      </c>
      <c r="B1098" s="3" t="s">
        <v>2141</v>
      </c>
      <c r="C1098" s="4">
        <v>0</v>
      </c>
      <c r="D1098" s="4">
        <v>216830.12</v>
      </c>
      <c r="E1098" s="4">
        <v>3662.15</v>
      </c>
      <c r="F1098" s="4">
        <v>213167.97</v>
      </c>
    </row>
    <row r="1099" spans="1:6" ht="12.75" customHeight="1" x14ac:dyDescent="0.2">
      <c r="A1099" s="3" t="s">
        <v>2142</v>
      </c>
      <c r="B1099" s="3" t="s">
        <v>2143</v>
      </c>
      <c r="C1099" s="4">
        <v>0</v>
      </c>
      <c r="D1099" s="4">
        <v>2966.87</v>
      </c>
      <c r="E1099" s="4">
        <v>0</v>
      </c>
      <c r="F1099" s="4">
        <v>2966.87</v>
      </c>
    </row>
    <row r="1100" spans="1:6" ht="12.75" customHeight="1" x14ac:dyDescent="0.2">
      <c r="A1100" s="3" t="s">
        <v>2144</v>
      </c>
      <c r="B1100" s="3" t="s">
        <v>2145</v>
      </c>
      <c r="C1100" s="4">
        <v>0</v>
      </c>
      <c r="D1100" s="4">
        <v>6914.54</v>
      </c>
      <c r="E1100" s="4">
        <v>0</v>
      </c>
      <c r="F1100" s="4">
        <v>6914.54</v>
      </c>
    </row>
    <row r="1101" spans="1:6" ht="12.75" customHeight="1" x14ac:dyDescent="0.2">
      <c r="A1101" s="3" t="s">
        <v>2146</v>
      </c>
      <c r="B1101" s="3" t="s">
        <v>2147</v>
      </c>
      <c r="C1101" s="4">
        <v>0</v>
      </c>
      <c r="D1101" s="4">
        <v>1977.88</v>
      </c>
      <c r="E1101" s="4">
        <v>0</v>
      </c>
      <c r="F1101" s="4">
        <v>1977.88</v>
      </c>
    </row>
    <row r="1102" spans="1:6" ht="12.75" customHeight="1" x14ac:dyDescent="0.2">
      <c r="A1102" s="3" t="s">
        <v>2148</v>
      </c>
      <c r="B1102" s="3" t="s">
        <v>2149</v>
      </c>
      <c r="C1102" s="4">
        <v>0</v>
      </c>
      <c r="D1102" s="4">
        <v>141860.19</v>
      </c>
      <c r="E1102" s="4">
        <v>0</v>
      </c>
      <c r="F1102" s="4">
        <v>141860.19</v>
      </c>
    </row>
    <row r="1103" spans="1:6" ht="12.75" customHeight="1" x14ac:dyDescent="0.2">
      <c r="A1103" s="3" t="s">
        <v>2150</v>
      </c>
      <c r="B1103" s="3" t="s">
        <v>2151</v>
      </c>
      <c r="C1103" s="4">
        <v>0</v>
      </c>
      <c r="D1103" s="4">
        <v>6678.9</v>
      </c>
      <c r="E1103" s="4">
        <v>0</v>
      </c>
      <c r="F1103" s="4">
        <v>6678.9</v>
      </c>
    </row>
    <row r="1104" spans="1:6" ht="12.75" customHeight="1" x14ac:dyDescent="0.2">
      <c r="A1104" s="3" t="s">
        <v>2152</v>
      </c>
      <c r="B1104" s="3" t="s">
        <v>2153</v>
      </c>
      <c r="C1104" s="4">
        <v>0</v>
      </c>
      <c r="D1104" s="4">
        <v>1283.55</v>
      </c>
      <c r="E1104" s="4">
        <v>0</v>
      </c>
      <c r="F1104" s="4">
        <v>1283.55</v>
      </c>
    </row>
    <row r="1105" spans="1:6" ht="12.75" customHeight="1" x14ac:dyDescent="0.2">
      <c r="A1105" s="3" t="s">
        <v>2154</v>
      </c>
      <c r="B1105" s="3" t="s">
        <v>2155</v>
      </c>
      <c r="C1105" s="4">
        <v>0</v>
      </c>
      <c r="D1105" s="4">
        <v>561.13</v>
      </c>
      <c r="E1105" s="4">
        <v>0</v>
      </c>
      <c r="F1105" s="4">
        <v>561.13</v>
      </c>
    </row>
    <row r="1106" spans="1:6" ht="12.75" customHeight="1" x14ac:dyDescent="0.2">
      <c r="A1106" s="3" t="s">
        <v>2156</v>
      </c>
      <c r="B1106" s="3" t="s">
        <v>2157</v>
      </c>
      <c r="C1106" s="4">
        <v>0</v>
      </c>
      <c r="D1106" s="4">
        <v>210395.02</v>
      </c>
      <c r="E1106" s="4">
        <v>5755.86</v>
      </c>
      <c r="F1106" s="4">
        <v>204639.16</v>
      </c>
    </row>
    <row r="1107" spans="1:6" ht="12.75" customHeight="1" x14ac:dyDescent="0.2">
      <c r="A1107" s="3" t="s">
        <v>2158</v>
      </c>
      <c r="B1107" s="3" t="s">
        <v>2159</v>
      </c>
      <c r="C1107" s="4">
        <v>0</v>
      </c>
      <c r="D1107" s="4">
        <v>1995.16</v>
      </c>
      <c r="E1107" s="4">
        <v>468.5</v>
      </c>
      <c r="F1107" s="4">
        <v>1526.66</v>
      </c>
    </row>
    <row r="1108" spans="1:6" ht="12.75" customHeight="1" x14ac:dyDescent="0.2">
      <c r="A1108" s="3" t="s">
        <v>2160</v>
      </c>
      <c r="B1108" s="3" t="s">
        <v>2161</v>
      </c>
      <c r="C1108" s="4">
        <v>0</v>
      </c>
      <c r="D1108" s="4">
        <v>846.84</v>
      </c>
      <c r="E1108" s="4">
        <v>0</v>
      </c>
      <c r="F1108" s="4">
        <v>846.84</v>
      </c>
    </row>
    <row r="1109" spans="1:6" ht="12.75" customHeight="1" x14ac:dyDescent="0.2">
      <c r="A1109" s="3" t="s">
        <v>2162</v>
      </c>
      <c r="B1109" s="3" t="s">
        <v>2163</v>
      </c>
      <c r="C1109" s="4">
        <v>0</v>
      </c>
      <c r="D1109" s="4">
        <v>23292.09</v>
      </c>
      <c r="E1109" s="4">
        <v>0</v>
      </c>
      <c r="F1109" s="4">
        <v>23292.09</v>
      </c>
    </row>
    <row r="1110" spans="1:6" ht="12.75" customHeight="1" x14ac:dyDescent="0.2">
      <c r="A1110" s="3" t="s">
        <v>2164</v>
      </c>
      <c r="B1110" s="3" t="s">
        <v>2165</v>
      </c>
      <c r="C1110" s="4">
        <v>0</v>
      </c>
      <c r="D1110" s="4">
        <v>600</v>
      </c>
      <c r="E1110" s="4">
        <v>0</v>
      </c>
      <c r="F1110" s="4">
        <v>600</v>
      </c>
    </row>
    <row r="1111" spans="1:6" ht="12.75" customHeight="1" x14ac:dyDescent="0.2">
      <c r="A1111" s="3" t="s">
        <v>2166</v>
      </c>
      <c r="B1111" s="3" t="s">
        <v>2167</v>
      </c>
      <c r="C1111" s="4">
        <v>0</v>
      </c>
      <c r="D1111" s="4">
        <v>3002</v>
      </c>
      <c r="E1111" s="4">
        <v>0</v>
      </c>
      <c r="F1111" s="4">
        <v>3002</v>
      </c>
    </row>
    <row r="1112" spans="1:6" ht="12.75" customHeight="1" x14ac:dyDescent="0.2">
      <c r="A1112" s="3" t="s">
        <v>2168</v>
      </c>
      <c r="B1112" s="3" t="s">
        <v>2169</v>
      </c>
      <c r="C1112" s="4">
        <v>0</v>
      </c>
      <c r="D1112" s="4">
        <v>252706</v>
      </c>
      <c r="E1112" s="4">
        <v>0</v>
      </c>
      <c r="F1112" s="4">
        <v>252706</v>
      </c>
    </row>
    <row r="1113" spans="1:6" ht="12.75" customHeight="1" x14ac:dyDescent="0.2">
      <c r="A1113" s="3" t="s">
        <v>2170</v>
      </c>
      <c r="B1113" s="3" t="s">
        <v>2171</v>
      </c>
      <c r="C1113" s="4">
        <v>0</v>
      </c>
      <c r="D1113" s="4">
        <v>245710</v>
      </c>
      <c r="E1113" s="4">
        <v>0</v>
      </c>
      <c r="F1113" s="4">
        <v>245710</v>
      </c>
    </row>
    <row r="1114" spans="1:6" ht="12.75" customHeight="1" x14ac:dyDescent="0.2">
      <c r="A1114" s="3" t="s">
        <v>2172</v>
      </c>
      <c r="B1114" s="3" t="s">
        <v>2173</v>
      </c>
      <c r="C1114" s="4">
        <v>0</v>
      </c>
      <c r="D1114" s="4">
        <v>23252.560000000001</v>
      </c>
      <c r="E1114" s="4">
        <v>0</v>
      </c>
      <c r="F1114" s="4">
        <v>23252.560000000001</v>
      </c>
    </row>
    <row r="1115" spans="1:6" ht="12.75" customHeight="1" x14ac:dyDescent="0.2">
      <c r="A1115" s="3" t="s">
        <v>2174</v>
      </c>
      <c r="B1115" s="3" t="s">
        <v>2175</v>
      </c>
      <c r="C1115" s="4">
        <v>0</v>
      </c>
      <c r="D1115" s="4">
        <v>8490.5499999999993</v>
      </c>
      <c r="E1115" s="4">
        <v>0</v>
      </c>
      <c r="F1115" s="4">
        <v>8490.5499999999993</v>
      </c>
    </row>
    <row r="1116" spans="1:6" ht="12.75" customHeight="1" x14ac:dyDescent="0.2">
      <c r="A1116" s="3" t="s">
        <v>2176</v>
      </c>
      <c r="B1116" s="3" t="s">
        <v>2177</v>
      </c>
      <c r="C1116" s="4">
        <f>C1117+C1119</f>
        <v>0</v>
      </c>
      <c r="D1116" s="4">
        <f>D1117+D1119</f>
        <v>335810.03</v>
      </c>
      <c r="E1116" s="4">
        <f>E1117+E1119</f>
        <v>70259.070000000007</v>
      </c>
      <c r="F1116" s="4">
        <f>F1117+F1119</f>
        <v>265550.95999999996</v>
      </c>
    </row>
    <row r="1117" spans="1:6" ht="12.75" customHeight="1" x14ac:dyDescent="0.2">
      <c r="A1117" s="3" t="s">
        <v>2178</v>
      </c>
      <c r="B1117" s="3" t="s">
        <v>2179</v>
      </c>
      <c r="C1117" s="4">
        <f>SUM(C1118:C1118)</f>
        <v>0</v>
      </c>
      <c r="D1117" s="4">
        <f>SUM(D1118:D1118)</f>
        <v>95358</v>
      </c>
      <c r="E1117" s="4">
        <f>SUM(E1118:E1118)</f>
        <v>0</v>
      </c>
      <c r="F1117" s="4">
        <f>SUM(F1118:F1118)</f>
        <v>95358</v>
      </c>
    </row>
    <row r="1118" spans="1:6" ht="12.75" customHeight="1" x14ac:dyDescent="0.2">
      <c r="A1118" s="3" t="s">
        <v>2180</v>
      </c>
      <c r="B1118" s="3" t="s">
        <v>2181</v>
      </c>
      <c r="C1118" s="4">
        <v>0</v>
      </c>
      <c r="D1118" s="4">
        <v>95358</v>
      </c>
      <c r="E1118" s="4">
        <v>0</v>
      </c>
      <c r="F1118" s="4">
        <v>95358</v>
      </c>
    </row>
    <row r="1119" spans="1:6" ht="12.75" customHeight="1" x14ac:dyDescent="0.2">
      <c r="A1119" s="3" t="s">
        <v>2182</v>
      </c>
      <c r="B1119" s="3" t="s">
        <v>2183</v>
      </c>
      <c r="C1119" s="4">
        <f>SUM(C1120:C1120)</f>
        <v>0</v>
      </c>
      <c r="D1119" s="4">
        <f>SUM(D1120:D1120)</f>
        <v>240452.03</v>
      </c>
      <c r="E1119" s="4">
        <f>SUM(E1120:E1120)</f>
        <v>70259.070000000007</v>
      </c>
      <c r="F1119" s="4">
        <f>SUM(F1120:F1120)</f>
        <v>170192.96</v>
      </c>
    </row>
    <row r="1120" spans="1:6" ht="12.75" customHeight="1" x14ac:dyDescent="0.2">
      <c r="A1120" s="3" t="s">
        <v>2184</v>
      </c>
      <c r="B1120" s="3" t="s">
        <v>2185</v>
      </c>
      <c r="C1120" s="4">
        <v>0</v>
      </c>
      <c r="D1120" s="4">
        <v>240452.03</v>
      </c>
      <c r="E1120" s="4">
        <v>70259.070000000007</v>
      </c>
      <c r="F1120" s="4">
        <v>170192.96</v>
      </c>
    </row>
    <row r="1121" spans="1:6" ht="12.75" customHeight="1" x14ac:dyDescent="0.2">
      <c r="A1121" s="3" t="s">
        <v>2186</v>
      </c>
      <c r="B1121" s="3" t="s">
        <v>2187</v>
      </c>
      <c r="C1121" s="4">
        <f t="shared" ref="C1121:F1122" si="5">C1122</f>
        <v>0</v>
      </c>
      <c r="D1121" s="4">
        <f t="shared" si="5"/>
        <v>2282286.0100000002</v>
      </c>
      <c r="E1121" s="4">
        <f t="shared" si="5"/>
        <v>494670.62</v>
      </c>
      <c r="F1121" s="4">
        <f t="shared" si="5"/>
        <v>1787615.3900000001</v>
      </c>
    </row>
    <row r="1122" spans="1:6" ht="12.75" customHeight="1" x14ac:dyDescent="0.2">
      <c r="A1122" s="3" t="s">
        <v>2188</v>
      </c>
      <c r="B1122" s="3" t="s">
        <v>2187</v>
      </c>
      <c r="C1122" s="4">
        <f t="shared" si="5"/>
        <v>0</v>
      </c>
      <c r="D1122" s="4">
        <f t="shared" si="5"/>
        <v>2282286.0100000002</v>
      </c>
      <c r="E1122" s="4">
        <f t="shared" si="5"/>
        <v>494670.62</v>
      </c>
      <c r="F1122" s="4">
        <f t="shared" si="5"/>
        <v>1787615.3900000001</v>
      </c>
    </row>
    <row r="1123" spans="1:6" ht="12.75" customHeight="1" x14ac:dyDescent="0.2">
      <c r="A1123" s="3" t="s">
        <v>2189</v>
      </c>
      <c r="B1123" s="3" t="s">
        <v>2187</v>
      </c>
      <c r="C1123" s="4">
        <f>SUM(C1124:C1127)</f>
        <v>0</v>
      </c>
      <c r="D1123" s="4">
        <f>SUM(D1124:D1127)</f>
        <v>2282286.0100000002</v>
      </c>
      <c r="E1123" s="4">
        <f>SUM(E1124:E1127)</f>
        <v>494670.62</v>
      </c>
      <c r="F1123" s="4">
        <f>SUM(F1124:F1127)</f>
        <v>1787615.3900000001</v>
      </c>
    </row>
    <row r="1124" spans="1:6" ht="12.75" customHeight="1" x14ac:dyDescent="0.2">
      <c r="A1124" s="3" t="s">
        <v>2190</v>
      </c>
      <c r="B1124" s="3" t="s">
        <v>1995</v>
      </c>
      <c r="C1124" s="4">
        <v>0</v>
      </c>
      <c r="D1124" s="4">
        <v>2061047.36</v>
      </c>
      <c r="E1124" s="4">
        <v>494670.6</v>
      </c>
      <c r="F1124" s="4">
        <v>1566376.76</v>
      </c>
    </row>
    <row r="1125" spans="1:6" ht="12.75" customHeight="1" x14ac:dyDescent="0.2">
      <c r="A1125" s="3" t="s">
        <v>2191</v>
      </c>
      <c r="B1125" s="3" t="s">
        <v>2192</v>
      </c>
      <c r="C1125" s="4">
        <v>0</v>
      </c>
      <c r="D1125" s="4">
        <v>101735.03</v>
      </c>
      <c r="E1125" s="4">
        <v>0.02</v>
      </c>
      <c r="F1125" s="4">
        <v>101735.01</v>
      </c>
    </row>
    <row r="1126" spans="1:6" ht="12.75" customHeight="1" x14ac:dyDescent="0.2">
      <c r="A1126" s="3" t="s">
        <v>2193</v>
      </c>
      <c r="B1126" s="3" t="s">
        <v>2194</v>
      </c>
      <c r="C1126" s="4">
        <v>0</v>
      </c>
      <c r="D1126" s="4">
        <v>118645.62</v>
      </c>
      <c r="E1126" s="4">
        <v>0</v>
      </c>
      <c r="F1126" s="4">
        <v>118645.62</v>
      </c>
    </row>
    <row r="1127" spans="1:6" ht="12.75" customHeight="1" x14ac:dyDescent="0.2">
      <c r="A1127" s="3" t="s">
        <v>2195</v>
      </c>
      <c r="B1127" s="3" t="s">
        <v>2196</v>
      </c>
      <c r="C1127" s="4">
        <v>0</v>
      </c>
      <c r="D1127" s="4">
        <v>858</v>
      </c>
      <c r="E1127" s="4">
        <v>0</v>
      </c>
      <c r="F1127" s="4">
        <v>858</v>
      </c>
    </row>
    <row r="1128" spans="1:6" ht="12.75" customHeight="1" x14ac:dyDescent="0.2">
      <c r="A1128" s="3" t="s">
        <v>2197</v>
      </c>
      <c r="B1128" s="3" t="s">
        <v>2198</v>
      </c>
      <c r="C1128" s="4">
        <f t="shared" ref="C1128:F1129" si="6">C1129</f>
        <v>0</v>
      </c>
      <c r="D1128" s="4">
        <f t="shared" si="6"/>
        <v>13113.36</v>
      </c>
      <c r="E1128" s="4">
        <f t="shared" si="6"/>
        <v>149.21</v>
      </c>
      <c r="F1128" s="4">
        <f t="shared" si="6"/>
        <v>12964.15</v>
      </c>
    </row>
    <row r="1129" spans="1:6" ht="12.75" customHeight="1" x14ac:dyDescent="0.2">
      <c r="A1129" s="3" t="s">
        <v>2199</v>
      </c>
      <c r="B1129" s="3" t="s">
        <v>2200</v>
      </c>
      <c r="C1129" s="4">
        <f t="shared" si="6"/>
        <v>0</v>
      </c>
      <c r="D1129" s="4">
        <f t="shared" si="6"/>
        <v>13113.36</v>
      </c>
      <c r="E1129" s="4">
        <f t="shared" si="6"/>
        <v>149.21</v>
      </c>
      <c r="F1129" s="4">
        <f t="shared" si="6"/>
        <v>12964.15</v>
      </c>
    </row>
    <row r="1130" spans="1:6" ht="12.75" customHeight="1" x14ac:dyDescent="0.2">
      <c r="A1130" s="3" t="s">
        <v>2201</v>
      </c>
      <c r="B1130" s="3" t="s">
        <v>2200</v>
      </c>
      <c r="C1130" s="4">
        <f>SUM(C1131:C1131)</f>
        <v>0</v>
      </c>
      <c r="D1130" s="4">
        <f>SUM(D1131:D1131)</f>
        <v>13113.36</v>
      </c>
      <c r="E1130" s="4">
        <f>SUM(E1131:E1131)</f>
        <v>149.21</v>
      </c>
      <c r="F1130" s="4">
        <f>SUM(F1131:F1131)</f>
        <v>12964.15</v>
      </c>
    </row>
    <row r="1131" spans="1:6" ht="12.75" customHeight="1" x14ac:dyDescent="0.2">
      <c r="A1131" s="3" t="s">
        <v>2202</v>
      </c>
      <c r="B1131" s="3" t="s">
        <v>2200</v>
      </c>
      <c r="C1131" s="4">
        <v>0</v>
      </c>
      <c r="D1131" s="4">
        <v>13113.36</v>
      </c>
      <c r="E1131" s="4">
        <v>149.21</v>
      </c>
      <c r="F1131" s="4">
        <v>12964.15</v>
      </c>
    </row>
    <row r="1133" spans="1:6" ht="12.75" customHeight="1" x14ac:dyDescent="0.2">
      <c r="B1133" s="1"/>
      <c r="C1133" s="1" t="s">
        <v>2</v>
      </c>
      <c r="D1133" s="1" t="s">
        <v>3</v>
      </c>
      <c r="E1133" s="1" t="s">
        <v>4</v>
      </c>
      <c r="F1133" s="1" t="s">
        <v>5</v>
      </c>
    </row>
    <row r="1134" spans="1:6" ht="12.75" customHeight="1" x14ac:dyDescent="0.2">
      <c r="B1134" s="6" t="s">
        <v>7</v>
      </c>
      <c r="C1134" s="4">
        <f>Balancete!C2</f>
        <v>13665116.84</v>
      </c>
      <c r="D1134" s="4">
        <f>Balancete!D2</f>
        <v>158530270.61000001</v>
      </c>
      <c r="E1134" s="4">
        <f>Balancete!E2</f>
        <v>156911379.22999996</v>
      </c>
      <c r="F1134" s="4">
        <f>Balancete!F2</f>
        <v>15284008.220000003</v>
      </c>
    </row>
    <row r="1135" spans="1:6" ht="12.75" customHeight="1" x14ac:dyDescent="0.2">
      <c r="B1135" s="6" t="s">
        <v>291</v>
      </c>
      <c r="C1135" s="4">
        <f>Balancete!C145</f>
        <v>13665116.839999996</v>
      </c>
      <c r="D1135" s="4">
        <f>Balancete!D145</f>
        <v>101207792.45</v>
      </c>
      <c r="E1135" s="4">
        <f>Balancete!E145</f>
        <v>100388400.41999999</v>
      </c>
      <c r="F1135" s="4">
        <f>Balancete!F145</f>
        <v>12845724.809999999</v>
      </c>
    </row>
    <row r="1136" spans="1:6" ht="12.75" customHeight="1" x14ac:dyDescent="0.2">
      <c r="B1136" s="6" t="s">
        <v>1869</v>
      </c>
      <c r="C1136" s="4">
        <f>Balancete!C941</f>
        <v>0</v>
      </c>
      <c r="D1136" s="4">
        <f>Balancete!D941</f>
        <v>1206659.05</v>
      </c>
      <c r="E1136" s="4">
        <f>Balancete!E941</f>
        <v>51531649.279999994</v>
      </c>
      <c r="F1136" s="4">
        <f>Balancete!F941</f>
        <v>50324990.230000004</v>
      </c>
    </row>
    <row r="1137" spans="2:6" ht="12.75" customHeight="1" x14ac:dyDescent="0.2">
      <c r="B1137" s="6" t="s">
        <v>2018</v>
      </c>
      <c r="C1137" s="4">
        <f>Balancete!C1033</f>
        <v>0</v>
      </c>
      <c r="D1137" s="4">
        <f>Balancete!D1033</f>
        <v>52293994.329999998</v>
      </c>
      <c r="E1137" s="4">
        <f>Balancete!E1033</f>
        <v>4407287.51</v>
      </c>
      <c r="F1137" s="4">
        <f>Balancete!F1033</f>
        <v>47886706.819999993</v>
      </c>
    </row>
    <row r="1138" spans="2:6" ht="12.75" customHeight="1" x14ac:dyDescent="0.2">
      <c r="B1138" s="6" t="s">
        <v>2203</v>
      </c>
      <c r="C1138" s="6"/>
      <c r="D1138" s="6"/>
      <c r="E1138" s="6"/>
      <c r="F1138" s="7">
        <f>(F941)-(F1033)</f>
        <v>2438283.4100000113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01/01/2015 a 31/12/2015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2021-06-11T16:27:45Z</dcterms:created>
  <dcterms:modified xsi:type="dcterms:W3CDTF">2021-06-11T16:27:45Z</dcterms:modified>
</cp:coreProperties>
</file>